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autoCompressPictures="0"/>
  <workbookProtection workbookPassword="BB25" lockStructure="1"/>
  <bookViews>
    <workbookView xWindow="0" yWindow="0" windowWidth="21576" windowHeight="8160"/>
  </bookViews>
  <sheets>
    <sheet name="Process Flow" sheetId="6" r:id="rId1"/>
    <sheet name="Instructions" sheetId="4" r:id="rId2"/>
    <sheet name="Authorization" sheetId="3" r:id="rId3"/>
    <sheet name="Travel Expense Report" sheetId="1" r:id="rId4"/>
    <sheet name="Departments" sheetId="5" state="hidden" r:id="rId5"/>
  </sheets>
  <definedNames>
    <definedName name="_xlnm.Print_Area" localSheetId="1">Instructions!$A$1:$B$42</definedName>
  </definedNames>
  <calcPr calcId="152511"/>
</workbook>
</file>

<file path=xl/calcChain.xml><?xml version="1.0" encoding="utf-8"?>
<calcChain xmlns="http://schemas.openxmlformats.org/spreadsheetml/2006/main">
  <c r="K32" i="1" l="1"/>
  <c r="D30" i="1"/>
  <c r="E30" i="1"/>
  <c r="J30" i="1"/>
  <c r="K30" i="1"/>
  <c r="K31" i="1"/>
  <c r="K33" i="1"/>
  <c r="I4" i="1"/>
  <c r="E20" i="3"/>
  <c r="N33" i="1"/>
  <c r="H33" i="1"/>
  <c r="H10" i="3"/>
  <c r="H15" i="3"/>
  <c r="H30" i="1"/>
  <c r="I30" i="1"/>
  <c r="H11" i="3"/>
  <c r="H12" i="3"/>
  <c r="H13" i="3"/>
  <c r="H9" i="3"/>
  <c r="B16" i="3"/>
  <c r="I5" i="1"/>
  <c r="E6" i="1"/>
  <c r="E7" i="1"/>
  <c r="E5" i="1"/>
  <c r="E4" i="1"/>
  <c r="E3" i="1"/>
</calcChain>
</file>

<file path=xl/comments1.xml><?xml version="1.0" encoding="utf-8"?>
<comments xmlns="http://schemas.openxmlformats.org/spreadsheetml/2006/main">
  <authors>
    <author>George Hawxhurst</author>
  </authors>
  <commentList>
    <comment ref="A31" authorId="0">
      <text>
        <r>
          <rPr>
            <b/>
            <sz val="9"/>
            <color indexed="81"/>
            <rFont val="Arial"/>
            <family val="2"/>
          </rPr>
          <t>Other Employees Traveling in Same Car/Other Comments</t>
        </r>
        <r>
          <rPr>
            <sz val="9"/>
            <color indexed="81"/>
            <rFont val="Arial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<sst xmlns="http://schemas.openxmlformats.org/spreadsheetml/2006/main" count="453" uniqueCount="369">
  <si>
    <t>Date</t>
  </si>
  <si>
    <t>Name</t>
  </si>
  <si>
    <t>Miscellaneous</t>
  </si>
  <si>
    <t>GSA - Domestic Per Diem Rates</t>
  </si>
  <si>
    <t>CSU ID Number</t>
  </si>
  <si>
    <t>Department</t>
  </si>
  <si>
    <t>Destination</t>
  </si>
  <si>
    <t>Purpose</t>
  </si>
  <si>
    <t>Estimated Expenses</t>
  </si>
  <si>
    <t>Portion to be Paid by CSU</t>
  </si>
  <si>
    <t>Dates of Travel</t>
  </si>
  <si>
    <t>From Date</t>
  </si>
  <si>
    <t>To Date</t>
  </si>
  <si>
    <t>Requested Prepayment(s)</t>
  </si>
  <si>
    <t>Signature</t>
  </si>
  <si>
    <t>Approval Date</t>
  </si>
  <si>
    <t>Approver</t>
  </si>
  <si>
    <t>Travel &amp; Expense Report</t>
  </si>
  <si>
    <t>Time Departure/ Return</t>
  </si>
  <si>
    <t>Common Carrier</t>
  </si>
  <si>
    <t>Amount</t>
  </si>
  <si>
    <t>Explanation</t>
  </si>
  <si>
    <t>Meals</t>
  </si>
  <si>
    <t>Other</t>
  </si>
  <si>
    <t>Transportation</t>
  </si>
  <si>
    <t>Lodging</t>
  </si>
  <si>
    <t>Total</t>
  </si>
  <si>
    <t>Travel Point</t>
  </si>
  <si>
    <t>Total to be Paid by CSU $</t>
  </si>
  <si>
    <t>Less Prepayment(s) $</t>
  </si>
  <si>
    <t>Account</t>
  </si>
  <si>
    <t>Fund</t>
  </si>
  <si>
    <t>1)</t>
  </si>
  <si>
    <t>2)</t>
  </si>
  <si>
    <t>3)</t>
  </si>
  <si>
    <t>Registration</t>
  </si>
  <si>
    <r>
      <t xml:space="preserve">Lodging </t>
    </r>
    <r>
      <rPr>
        <b/>
        <i/>
        <sz val="10"/>
        <rFont val="Tahoma"/>
        <family val="2"/>
      </rPr>
      <t>(Students Only)</t>
    </r>
  </si>
  <si>
    <t>Account(s) to be Charged</t>
  </si>
  <si>
    <t>Academic Affairs</t>
  </si>
  <si>
    <t>Academic Planning</t>
  </si>
  <si>
    <t>Academic Programs</t>
  </si>
  <si>
    <t>Access Control</t>
  </si>
  <si>
    <t>Access Control &amp; Security Syst</t>
  </si>
  <si>
    <t>Accounting Department</t>
  </si>
  <si>
    <t>Accounts Payable</t>
  </si>
  <si>
    <t>Administration, VP</t>
  </si>
  <si>
    <t>Admissions Office</t>
  </si>
  <si>
    <t>Advanced Manufacturing Center</t>
  </si>
  <si>
    <t>Advancement Services</t>
  </si>
  <si>
    <t>Advising, Freshman Yr Expernce</t>
  </si>
  <si>
    <t>Advising, Sophomr &amp; Genrl Stds</t>
  </si>
  <si>
    <t>Advising, Transfer</t>
  </si>
  <si>
    <t>Advising, University</t>
  </si>
  <si>
    <t>Affirmative Action Office</t>
  </si>
  <si>
    <t>AHANA Peer Mentoring Program</t>
  </si>
  <si>
    <t>Alumni Affairs</t>
  </si>
  <si>
    <t>Animal Care Facilities</t>
  </si>
  <si>
    <t>Anthropology Department</t>
  </si>
  <si>
    <t>Art Department</t>
  </si>
  <si>
    <t>Arts &amp; Sciences Advising</t>
  </si>
  <si>
    <t>Arts &amp; Sciences Computer Labs</t>
  </si>
  <si>
    <t>Athl Promo,Tickts,Mktg,Advanc</t>
  </si>
  <si>
    <t>Athletic Equipment Operations</t>
  </si>
  <si>
    <t>Athletics Administration</t>
  </si>
  <si>
    <t>Athletics Facility&amp;Event Suprt</t>
  </si>
  <si>
    <t>Athletics Media</t>
  </si>
  <si>
    <t>Auxiliary Services</t>
  </si>
  <si>
    <t>Baseball</t>
  </si>
  <si>
    <t>Biology, Geology, Environ Sci</t>
  </si>
  <si>
    <t>Biomedical &amp; Health Institute</t>
  </si>
  <si>
    <t>Black Studies</t>
  </si>
  <si>
    <t>Bookstore</t>
  </si>
  <si>
    <t>Budget &amp; Financial Analysis</t>
  </si>
  <si>
    <t>Building Maintenance Dept</t>
  </si>
  <si>
    <t>Building Operations Dept</t>
  </si>
  <si>
    <t>Bursar's Office</t>
  </si>
  <si>
    <t>Business Affairs &amp; Finance VP</t>
  </si>
  <si>
    <t>Campus Safety</t>
  </si>
  <si>
    <t>Campus Support Services</t>
  </si>
  <si>
    <t>Campus Unity</t>
  </si>
  <si>
    <t>Campus411</t>
  </si>
  <si>
    <t>Capital Planning</t>
  </si>
  <si>
    <t>Career Services Center</t>
  </si>
  <si>
    <t>Center for eLearning</t>
  </si>
  <si>
    <t>Center for Excellence &amp; Innov</t>
  </si>
  <si>
    <t>Center for Inst Tech&amp;Dis Learn</t>
  </si>
  <si>
    <t>Center for Teaching &amp; Learning</t>
  </si>
  <si>
    <t>Center for Teaching Excellence</t>
  </si>
  <si>
    <t>Center for Urban Education</t>
  </si>
  <si>
    <t>Cheerleaders</t>
  </si>
  <si>
    <t>Chemical Engineering</t>
  </si>
  <si>
    <t>Chemistry Department</t>
  </si>
  <si>
    <t>Child Development Center</t>
  </si>
  <si>
    <t>Civil &amp; Environmental Enginrng</t>
  </si>
  <si>
    <t>CLASS Advising</t>
  </si>
  <si>
    <t>CLASS Program</t>
  </si>
  <si>
    <t>Cleveland State University</t>
  </si>
  <si>
    <t>Cnsl, Admin, Supv, Adult Learn</t>
  </si>
  <si>
    <t>Coll of Sciences&amp;HlthPro, Dean</t>
  </si>
  <si>
    <t>College of Arts &amp; Sciencs,Dean</t>
  </si>
  <si>
    <t>College of Business Admn, Dean</t>
  </si>
  <si>
    <t>College of Education, Dean</t>
  </si>
  <si>
    <t>College of Engineering, Dean</t>
  </si>
  <si>
    <t>College of Graduate Stds, Dean</t>
  </si>
  <si>
    <t>College of Law</t>
  </si>
  <si>
    <t>College of Law, Dean</t>
  </si>
  <si>
    <t>College of Lbrl Arts &amp;SS, Dean</t>
  </si>
  <si>
    <t>College of Science Advising</t>
  </si>
  <si>
    <t>College of Science, Dean</t>
  </si>
  <si>
    <t>College of Urban Affairs, Dean</t>
  </si>
  <si>
    <t>Collegiate Studies</t>
  </si>
  <si>
    <t>Communication Department</t>
  </si>
  <si>
    <t>Comprehensive Learning Center</t>
  </si>
  <si>
    <t>Computer &amp; Information Science</t>
  </si>
  <si>
    <t>Conference Services</t>
  </si>
  <si>
    <t>Continuing Education</t>
  </si>
  <si>
    <t>Continuing Education, Dean</t>
  </si>
  <si>
    <t>Controller's Office</t>
  </si>
  <si>
    <t>Convocation Center</t>
  </si>
  <si>
    <t>COS Computerized Labs</t>
  </si>
  <si>
    <t>Counseling Center</t>
  </si>
  <si>
    <t>Ctr for Environ Sci, Tech, Pol</t>
  </si>
  <si>
    <t>Curriculum &amp; Foundations</t>
  </si>
  <si>
    <t>Custodial Services Department</t>
  </si>
  <si>
    <t>Department of Audits</t>
  </si>
  <si>
    <t>Department of Human Resources</t>
  </si>
  <si>
    <t>Department of Theater &amp; Dance</t>
  </si>
  <si>
    <t>Development</t>
  </si>
  <si>
    <t>Disability Services</t>
  </si>
  <si>
    <t>Diversity &amp; Multicultural Afrs</t>
  </si>
  <si>
    <t>DNA Analysis Facilities</t>
  </si>
  <si>
    <t>Duplicating Department</t>
  </si>
  <si>
    <t>Economic Development, VP</t>
  </si>
  <si>
    <t>Economics Department</t>
  </si>
  <si>
    <t>Education Students Serv Ctr</t>
  </si>
  <si>
    <t>Electrical &amp; Computer Enginrng</t>
  </si>
  <si>
    <t>Electrical Maintenance</t>
  </si>
  <si>
    <t>Engineering Technology</t>
  </si>
  <si>
    <t>English Department</t>
  </si>
  <si>
    <t>Enrollment &amp; Student Aff, VP</t>
  </si>
  <si>
    <t>Enrollment Services</t>
  </si>
  <si>
    <t>Enrollment Services, Dean</t>
  </si>
  <si>
    <t>Enrollment Services, VP</t>
  </si>
  <si>
    <t>Environmental Health &amp; Safety</t>
  </si>
  <si>
    <t>Environmental Institute</t>
  </si>
  <si>
    <t>Facilities &amp; Safety Admin</t>
  </si>
  <si>
    <t>Facilities Management</t>
  </si>
  <si>
    <t>Faculty Senate</t>
  </si>
  <si>
    <t>Field Services</t>
  </si>
  <si>
    <t>Finance &amp; Admin, VP</t>
  </si>
  <si>
    <t>Finance Department</t>
  </si>
  <si>
    <t>Financial Aid Office</t>
  </si>
  <si>
    <t>Fire &amp; Security Services Dept</t>
  </si>
  <si>
    <t>First College</t>
  </si>
  <si>
    <t>Food Services Department</t>
  </si>
  <si>
    <t>General Accounting</t>
  </si>
  <si>
    <t>Golf</t>
  </si>
  <si>
    <t>Governing Board</t>
  </si>
  <si>
    <t>Government Relations</t>
  </si>
  <si>
    <t>Governmental Relations</t>
  </si>
  <si>
    <t>Graduate Admissions</t>
  </si>
  <si>
    <t>Grant Accounting</t>
  </si>
  <si>
    <t>Grounds Department</t>
  </si>
  <si>
    <t>Health and Human Performance</t>
  </si>
  <si>
    <t>Health Care Administration</t>
  </si>
  <si>
    <t>Health Sciences</t>
  </si>
  <si>
    <t>Health Services</t>
  </si>
  <si>
    <t>Health, PE, Rec &amp; Dance Dept</t>
  </si>
  <si>
    <t>History Department</t>
  </si>
  <si>
    <t>Honors Program</t>
  </si>
  <si>
    <t>Human Resources Dev &amp; Labr Rel</t>
  </si>
  <si>
    <t>Human Resources Dev&amp;Lab Rel,VP</t>
  </si>
  <si>
    <t>Human Resrcs &amp; Administratn,VP</t>
  </si>
  <si>
    <t>Industrial &amp; Manufac Enginrng</t>
  </si>
  <si>
    <t>Industrial Technology Inst</t>
  </si>
  <si>
    <t>Info Technlgy &amp; Acad Inovation</t>
  </si>
  <si>
    <t>Information Services &amp; Technol</t>
  </si>
  <si>
    <t>Institutional Diversity</t>
  </si>
  <si>
    <t>Institutional Research</t>
  </si>
  <si>
    <t>Instructional Media Services</t>
  </si>
  <si>
    <t>Interdisciplinary Studies</t>
  </si>
  <si>
    <t>International Services</t>
  </si>
  <si>
    <t>Intramural Athletics</t>
  </si>
  <si>
    <t>LA SS Computerized Labs</t>
  </si>
  <si>
    <t>Law Academic Affairs</t>
  </si>
  <si>
    <t>Law Communications</t>
  </si>
  <si>
    <t>Law Library</t>
  </si>
  <si>
    <t>Law Office of Career Planning</t>
  </si>
  <si>
    <t>Law Student Life</t>
  </si>
  <si>
    <t>Liberal Studies</t>
  </si>
  <si>
    <t>Mailing Department</t>
  </si>
  <si>
    <t>Main Library</t>
  </si>
  <si>
    <t>Management &amp; Labor Department</t>
  </si>
  <si>
    <t>Marketing Department</t>
  </si>
  <si>
    <t>Marketing/Public Affairs</t>
  </si>
  <si>
    <t>Mathematics Department</t>
  </si>
  <si>
    <t>Mechanical Engineering</t>
  </si>
  <si>
    <t>Men's Basketball</t>
  </si>
  <si>
    <t>Men's Fencing</t>
  </si>
  <si>
    <t>Men's Swimming</t>
  </si>
  <si>
    <t>Men's Track &amp; Cross Country</t>
  </si>
  <si>
    <t>Minority Affairs, VP</t>
  </si>
  <si>
    <t>Modern Languages Department</t>
  </si>
  <si>
    <t>Motor Vehicles Department</t>
  </si>
  <si>
    <t>Multicultural Programs</t>
  </si>
  <si>
    <t>Multicultural Student Success</t>
  </si>
  <si>
    <t>Music Department</t>
  </si>
  <si>
    <t>NEOMED Partnership</t>
  </si>
  <si>
    <t>New Student Center</t>
  </si>
  <si>
    <t>Nursing Department</t>
  </si>
  <si>
    <t>Off Campus Programs</t>
  </si>
  <si>
    <t>Office for Institutional Equty</t>
  </si>
  <si>
    <t>Office of General Counsel</t>
  </si>
  <si>
    <t>Office of Inclusion &amp; Mult Eng</t>
  </si>
  <si>
    <t>Office of Inst Compliance</t>
  </si>
  <si>
    <t>Office of Research &amp; Econ Dev</t>
  </si>
  <si>
    <t>Operations &amp; Supply Chain Mgmt</t>
  </si>
  <si>
    <t>Operatns Mgmt &amp; Bus Stats Dept</t>
  </si>
  <si>
    <t>Payroll Office</t>
  </si>
  <si>
    <t>Philosophy &amp; Comparative Relig</t>
  </si>
  <si>
    <t>Philosophy Department</t>
  </si>
  <si>
    <t>Physics Department</t>
  </si>
  <si>
    <t>Plant Administration</t>
  </si>
  <si>
    <t>Political Science Department</t>
  </si>
  <si>
    <t>President's Office</t>
  </si>
  <si>
    <t>Property Control Department</t>
  </si>
  <si>
    <t>Provost's Office</t>
  </si>
  <si>
    <t>Psychology Department</t>
  </si>
  <si>
    <t>Public Relations/Publications</t>
  </si>
  <si>
    <t>Purchasing Office</t>
  </si>
  <si>
    <t>Receiving Department</t>
  </si>
  <si>
    <t>Recreation Center</t>
  </si>
  <si>
    <t>Registrar's Office</t>
  </si>
  <si>
    <t>Religious Studies Department</t>
  </si>
  <si>
    <t>Research &amp; Graduate Studies,VP</t>
  </si>
  <si>
    <t>Residence Life</t>
  </si>
  <si>
    <t>Risk Management</t>
  </si>
  <si>
    <t>Safety &amp; Environmental Servcs</t>
  </si>
  <si>
    <t>School of Communication</t>
  </si>
  <si>
    <t>School of Health Sciences</t>
  </si>
  <si>
    <t>School of Nursing</t>
  </si>
  <si>
    <t>School of Nursing, Dean</t>
  </si>
  <si>
    <t>School of Social Work</t>
  </si>
  <si>
    <t>Soccer</t>
  </si>
  <si>
    <t>Social Work Department</t>
  </si>
  <si>
    <t>Sociology Department</t>
  </si>
  <si>
    <t>Special Events</t>
  </si>
  <si>
    <t>Specialized Instructional Prgs</t>
  </si>
  <si>
    <t>Speech &amp; Hearing Department</t>
  </si>
  <si>
    <t>Sponsored Programs &amp; Research</t>
  </si>
  <si>
    <t>Sports Information</t>
  </si>
  <si>
    <t>Sports Medicine</t>
  </si>
  <si>
    <t>Sports Operations</t>
  </si>
  <si>
    <t>Strategic Planning Department</t>
  </si>
  <si>
    <t>Stu Affrs &amp; Institutnl Divrsty</t>
  </si>
  <si>
    <t>Student Administrative Servcs</t>
  </si>
  <si>
    <t>Student Aff &amp; Minority Aff, VP</t>
  </si>
  <si>
    <t>Student Affairs</t>
  </si>
  <si>
    <t>Student Life</t>
  </si>
  <si>
    <t>Student Refunds</t>
  </si>
  <si>
    <t>Student Services Center</t>
  </si>
  <si>
    <t>Student Support Services</t>
  </si>
  <si>
    <t>Student Teaching</t>
  </si>
  <si>
    <t>Teacher Education</t>
  </si>
  <si>
    <t>Telecommunications Department</t>
  </si>
  <si>
    <t>Tennis</t>
  </si>
  <si>
    <t>Testing Services</t>
  </si>
  <si>
    <t>The Women's Center</t>
  </si>
  <si>
    <t>Training Dept</t>
  </si>
  <si>
    <t>Treasury Services</t>
  </si>
  <si>
    <t>Undergraduate Studies</t>
  </si>
  <si>
    <t>Univ Relations &amp; Development</t>
  </si>
  <si>
    <t>University Advancement, VP</t>
  </si>
  <si>
    <t>University Architect</t>
  </si>
  <si>
    <t>University Engagement</t>
  </si>
  <si>
    <t>University Legal Counsel</t>
  </si>
  <si>
    <t>University Parking Services</t>
  </si>
  <si>
    <t>University Police Department</t>
  </si>
  <si>
    <t>University Studies, Dean</t>
  </si>
  <si>
    <t>University Sys &amp; Info Tech ,VP</t>
  </si>
  <si>
    <t>Urban Center</t>
  </si>
  <si>
    <t>Urban Child Research Center</t>
  </si>
  <si>
    <t>Urban Resrch &amp; Public Serv Ctr</t>
  </si>
  <si>
    <t>Urban Studies</t>
  </si>
  <si>
    <t>Utility Operations</t>
  </si>
  <si>
    <t>Viking Card Office</t>
  </si>
  <si>
    <t>Viking Hall</t>
  </si>
  <si>
    <t>Volleyball</t>
  </si>
  <si>
    <t>Wolstein Convocation Center</t>
  </si>
  <si>
    <t>Women's Basketball</t>
  </si>
  <si>
    <t>Women's Comprehensive Program</t>
  </si>
  <si>
    <t>Women's Fencing</t>
  </si>
  <si>
    <t>Women's Soccer</t>
  </si>
  <si>
    <t>Women's Softball</t>
  </si>
  <si>
    <t>Women's Swimming</t>
  </si>
  <si>
    <t>Women's Track &amp; Cross Country</t>
  </si>
  <si>
    <t>Wrestling</t>
  </si>
  <si>
    <t>Wright Center</t>
  </si>
  <si>
    <t>Provost Approver</t>
  </si>
  <si>
    <t>Dept</t>
  </si>
  <si>
    <t>Program</t>
  </si>
  <si>
    <t>Class</t>
  </si>
  <si>
    <t>Project</t>
  </si>
  <si>
    <t>o</t>
  </si>
  <si>
    <t>Date of Travel</t>
  </si>
  <si>
    <t>Approver name(s)</t>
  </si>
  <si>
    <t>4)</t>
  </si>
  <si>
    <t>Have the form signed as appropriate for your area</t>
  </si>
  <si>
    <t>5)</t>
  </si>
  <si>
    <t>Enter the account(s) to be charged</t>
  </si>
  <si>
    <t>Enter approver name(s)</t>
  </si>
  <si>
    <t>6)</t>
  </si>
  <si>
    <t>7)</t>
  </si>
  <si>
    <t>8)</t>
  </si>
  <si>
    <t xml:space="preserve">Travel Authorization Form </t>
  </si>
  <si>
    <t>Authorization Form</t>
  </si>
  <si>
    <t>Grant Approver</t>
  </si>
  <si>
    <t>CSU ID Number (must be an Employee or Student)</t>
  </si>
  <si>
    <t>The remainder of the information should be completed if applicable to the travel</t>
  </si>
  <si>
    <t>Estimated expenses</t>
  </si>
  <si>
    <t>Per Diem Rate - Lodging</t>
  </si>
  <si>
    <t>Per Diem Maximum</t>
  </si>
  <si>
    <t>*Per Diem Rate - M &amp; I</t>
  </si>
  <si>
    <t>Per diem for Meal &amp; Incidentals is reimbursed at 75% for first and last day of travel*</t>
  </si>
  <si>
    <t>Complete the "Travel Authorization Form" located on tab 3. The following information must be completed:</t>
  </si>
  <si>
    <t>Check the box of either Grant Travel or International Travel if applicable; if so, additional approvals required</t>
  </si>
  <si>
    <t>Save and Print out the "Travel Expense Report" form</t>
  </si>
  <si>
    <t>Travel Authorization</t>
  </si>
  <si>
    <t>Travel Expense Report</t>
  </si>
  <si>
    <t>Save and Print the "Travel Authorization" form (your general information will be automatically populated on the Travel Expense Report)</t>
  </si>
  <si>
    <t>Scan the signed form and submit with the "Travel Expense Report" form in MagnusMart after travel is completed</t>
  </si>
  <si>
    <t>Date Compare</t>
  </si>
  <si>
    <t>M &amp; I Subtotlal</t>
  </si>
  <si>
    <t>Total Days</t>
  </si>
  <si>
    <t>Less Travel  Days</t>
  </si>
  <si>
    <t>M &amp; I Total</t>
  </si>
  <si>
    <t>Lodging Total</t>
  </si>
  <si>
    <t>Prepayment Total</t>
  </si>
  <si>
    <t>Misc</t>
  </si>
  <si>
    <t>Airfare</t>
  </si>
  <si>
    <t>Certify information is true and correct</t>
  </si>
  <si>
    <t>Click "Go"</t>
  </si>
  <si>
    <t>Click "Proceed to Checkout"</t>
  </si>
  <si>
    <t>Enter the Chartfields to be charged; corresponding to the allocation on the "Travel Expense Report"</t>
  </si>
  <si>
    <t>Enter the purpose of trip</t>
  </si>
  <si>
    <t>9)</t>
  </si>
  <si>
    <t>10)</t>
  </si>
  <si>
    <t>11)</t>
  </si>
  <si>
    <t>12)</t>
  </si>
  <si>
    <t>Open the "Travel Expense Payment Request" from the Form Showcase</t>
  </si>
  <si>
    <t>Navigate to the "Travel &amp; Expense Report" located on tab 4</t>
  </si>
  <si>
    <t>Enter any prepayments that may have been paid</t>
  </si>
  <si>
    <t>Complete the form as need for airfare, hotels meal, and any other expenses related to the travel; the form will automatically calculate totals</t>
  </si>
  <si>
    <t>Scan the signed form and submit in MagnusMart along with the "Travel Authorization Form"</t>
  </si>
  <si>
    <t>Attach the following to this form and hit submit</t>
  </si>
  <si>
    <t>Go to top of page and under available actions select "Add and go to cart" </t>
  </si>
  <si>
    <t xml:space="preserve">Travel Expense Report </t>
  </si>
  <si>
    <t>All supporting receipts</t>
  </si>
  <si>
    <t>Enter total reimbursement amount</t>
  </si>
  <si>
    <t>Click "Submit Requisition" to process request</t>
  </si>
  <si>
    <t>This form will be routed directly to Accounts Payable for payment; no further approvals required</t>
  </si>
  <si>
    <t>Commondity Code will default to "TRVL" (Travel - General)</t>
  </si>
  <si>
    <t>MagnusMart Travel Payment Request Form</t>
  </si>
  <si>
    <r>
      <rPr>
        <b/>
        <sz val="12"/>
        <rFont val="Tahoma"/>
        <family val="2"/>
      </rPr>
      <t>TRAVELER'S CERTIFICATE:</t>
    </r>
    <r>
      <rPr>
        <sz val="12"/>
        <rFont val="Tahoma"/>
        <family val="2"/>
      </rPr>
      <t xml:space="preserve">  I certify that all statements made hereon are true, that all expenses are for University business, and, if traveling by personal car, I carry auto liability insurance pursuant to ORC Section 4509.51 </t>
    </r>
    <r>
      <rPr>
        <i/>
        <sz val="12"/>
        <rFont val="Tahoma"/>
        <family val="2"/>
      </rPr>
      <t>(http://codes.ohio.gov/orc/4509.51).</t>
    </r>
  </si>
  <si>
    <t>Amount Msg:</t>
  </si>
  <si>
    <t>Title</t>
  </si>
  <si>
    <t>Account(s) To Be Charged</t>
  </si>
  <si>
    <t>Travel paid with grant funds? Grant Approval (REQUIRED)</t>
  </si>
  <si>
    <t>International Travel? Provost Approval (REQUIRED)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</si>
</sst>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mm/dd/yy;@"/>
    <numFmt numFmtId="166" formatCode="000#"/>
  </numFmts>
  <fonts count="25" x14ac:knownFonts="1">
    <font>
      <sz val="10"/>
      <name val="Arial"/>
    </font>
    <font>
      <u/>
      <sz val="8"/>
      <color indexed="12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i/>
      <sz val="16"/>
      <color indexed="9"/>
      <name val="Tahoma"/>
      <family val="2"/>
    </font>
    <font>
      <b/>
      <i/>
      <sz val="10"/>
      <name val="Tahoma"/>
      <family val="2"/>
    </font>
    <font>
      <sz val="12"/>
      <name val="Tahoma"/>
      <family val="2"/>
    </font>
    <font>
      <b/>
      <sz val="11"/>
      <name val="Tahoma"/>
      <family val="2"/>
    </font>
    <font>
      <sz val="8"/>
      <name val="Tahoma"/>
      <family val="2"/>
    </font>
    <font>
      <u/>
      <sz val="10"/>
      <color indexed="12"/>
      <name val="Tahoma"/>
      <family val="2"/>
    </font>
    <font>
      <sz val="12"/>
      <name val="Arial"/>
      <family val="2"/>
    </font>
    <font>
      <b/>
      <u/>
      <sz val="14"/>
      <name val="Arial"/>
      <family val="2"/>
    </font>
    <font>
      <i/>
      <sz val="9"/>
      <name val="Tahoma"/>
      <family val="2"/>
    </font>
    <font>
      <b/>
      <sz val="10"/>
      <name val="Arial"/>
      <family val="2"/>
    </font>
    <font>
      <b/>
      <sz val="12"/>
      <name val="Tahoma"/>
      <family val="2"/>
    </font>
    <font>
      <b/>
      <sz val="10"/>
      <color theme="0"/>
      <name val="Tahoma"/>
      <family val="2"/>
    </font>
    <font>
      <b/>
      <sz val="10"/>
      <color rgb="FFFF0000"/>
      <name val="Tahoma"/>
      <family val="2"/>
    </font>
    <font>
      <sz val="12"/>
      <color theme="1"/>
      <name val="Arial"/>
      <family val="2"/>
    </font>
    <font>
      <u/>
      <sz val="10"/>
      <color theme="11"/>
      <name val="Arial"/>
      <family val="2"/>
    </font>
    <font>
      <i/>
      <sz val="12"/>
      <name val="Tahoma"/>
      <family val="2"/>
    </font>
    <font>
      <b/>
      <sz val="9"/>
      <color indexed="81"/>
      <name val="Arial"/>
      <family val="2"/>
    </font>
    <font>
      <sz val="9"/>
      <color indexed="81"/>
      <name val="Arial"/>
      <family val="2"/>
    </font>
    <font>
      <b/>
      <sz val="11"/>
      <color rgb="FFFA7D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006A4D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2F2F2"/>
      </patternFill>
    </fill>
  </fills>
  <borders count="6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auto="1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51"/>
      </top>
      <bottom style="thin">
        <color indexed="51"/>
      </bottom>
      <diagonal/>
    </border>
    <border>
      <left/>
      <right style="thin">
        <color auto="1"/>
      </right>
      <top/>
      <bottom/>
      <diagonal/>
    </border>
    <border>
      <left style="thin">
        <color indexed="22"/>
      </left>
      <right style="thin">
        <color auto="1"/>
      </right>
      <top style="thin">
        <color indexed="51"/>
      </top>
      <bottom style="thin">
        <color indexed="51"/>
      </bottom>
      <diagonal/>
    </border>
    <border>
      <left style="thin">
        <color indexed="22"/>
      </left>
      <right style="thin">
        <color auto="1"/>
      </right>
      <top style="double">
        <color indexed="63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auto="1"/>
      </right>
      <top style="thin">
        <color indexed="22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indexed="22"/>
      </bottom>
      <diagonal/>
    </border>
    <border>
      <left style="thin">
        <color auto="1"/>
      </left>
      <right/>
      <top/>
      <bottom style="thin">
        <color indexed="51"/>
      </bottom>
      <diagonal/>
    </border>
    <border>
      <left/>
      <right/>
      <top/>
      <bottom style="thin">
        <color indexed="51"/>
      </bottom>
      <diagonal/>
    </border>
    <border>
      <left/>
      <right style="thin">
        <color auto="1"/>
      </right>
      <top/>
      <bottom style="thin">
        <color indexed="51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auto="1"/>
      </right>
      <top style="thin">
        <color indexed="22"/>
      </top>
      <bottom style="thin">
        <color indexed="2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22"/>
      </bottom>
      <diagonal/>
    </border>
    <border>
      <left/>
      <right/>
      <top style="thin">
        <color auto="1"/>
      </top>
      <bottom style="thin">
        <color indexed="22"/>
      </bottom>
      <diagonal/>
    </border>
    <border>
      <left/>
      <right style="thin">
        <color auto="1"/>
      </right>
      <top style="thin">
        <color auto="1"/>
      </top>
      <bottom style="thin">
        <color indexed="22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51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51"/>
      </bottom>
      <diagonal/>
    </border>
    <border>
      <left style="thin">
        <color auto="1"/>
      </left>
      <right style="thin">
        <color indexed="22"/>
      </right>
      <top style="thin">
        <color indexed="51"/>
      </top>
      <bottom/>
      <diagonal/>
    </border>
    <border>
      <left style="thin">
        <color auto="1"/>
      </left>
      <right style="thin">
        <color indexed="22"/>
      </right>
      <top/>
      <bottom/>
      <diagonal/>
    </border>
    <border>
      <left style="thin">
        <color auto="1"/>
      </left>
      <right style="thin">
        <color indexed="22"/>
      </right>
      <top/>
      <bottom style="thin">
        <color indexed="51"/>
      </bottom>
      <diagonal/>
    </border>
    <border>
      <left style="thin">
        <color indexed="22"/>
      </left>
      <right/>
      <top style="thin">
        <color indexed="51"/>
      </top>
      <bottom/>
      <diagonal/>
    </border>
    <border>
      <left/>
      <right style="thin">
        <color auto="1"/>
      </right>
      <top style="thin">
        <color indexed="51"/>
      </top>
      <bottom/>
      <diagonal/>
    </border>
    <border>
      <left style="thin">
        <color indexed="22"/>
      </left>
      <right/>
      <top/>
      <bottom style="thin">
        <color indexed="51"/>
      </bottom>
      <diagonal/>
    </border>
    <border>
      <left style="thin">
        <color indexed="22"/>
      </left>
      <right/>
      <top style="thin">
        <color indexed="51"/>
      </top>
      <bottom style="thin">
        <color indexed="51"/>
      </bottom>
      <diagonal/>
    </border>
    <border>
      <left/>
      <right/>
      <top style="thin">
        <color indexed="51"/>
      </top>
      <bottom style="thin">
        <color indexed="51"/>
      </bottom>
      <diagonal/>
    </border>
    <border>
      <left/>
      <right style="thin">
        <color indexed="22"/>
      </right>
      <top style="thin">
        <color indexed="51"/>
      </top>
      <bottom style="thin">
        <color indexed="51"/>
      </bottom>
      <diagonal/>
    </border>
    <border>
      <left style="thin">
        <color indexed="22"/>
      </left>
      <right/>
      <top style="thin">
        <color indexed="51"/>
      </top>
      <bottom style="thin">
        <color indexed="22"/>
      </bottom>
      <diagonal/>
    </border>
    <border>
      <left/>
      <right style="thin">
        <color indexed="22"/>
      </right>
      <top style="thin">
        <color indexed="51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51"/>
      </bottom>
      <diagonal/>
    </border>
    <border>
      <left/>
      <right style="thin">
        <color indexed="22"/>
      </right>
      <top style="thin">
        <color indexed="22"/>
      </top>
      <bottom style="thin">
        <color indexed="51"/>
      </bottom>
      <diagonal/>
    </border>
    <border>
      <left style="thin">
        <color indexed="22"/>
      </left>
      <right style="thin">
        <color indexed="22"/>
      </right>
      <top style="double">
        <color indexed="63"/>
      </top>
      <bottom/>
      <diagonal/>
    </border>
    <border>
      <left/>
      <right/>
      <top/>
      <bottom style="thin">
        <color rgb="FFC0C0C0"/>
      </bottom>
      <diagonal/>
    </border>
    <border>
      <left/>
      <right style="thin">
        <color auto="1"/>
      </right>
      <top/>
      <bottom style="thin">
        <color rgb="FFC0C0C0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 style="thin">
        <color rgb="FFC0C0C0"/>
      </top>
      <bottom style="thin">
        <color rgb="FFC0C0C0"/>
      </bottom>
      <diagonal/>
    </border>
  </borders>
  <cellStyleXfs count="8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10" borderId="55" applyNumberFormat="0" applyAlignment="0" applyProtection="0"/>
  </cellStyleXfs>
  <cellXfs count="180">
    <xf numFmtId="0" fontId="0" fillId="0" borderId="0" xfId="0"/>
    <xf numFmtId="0" fontId="0" fillId="0" borderId="0" xfId="0" applyBorder="1"/>
    <xf numFmtId="0" fontId="3" fillId="0" borderId="0" xfId="0" applyFont="1" applyBorder="1"/>
    <xf numFmtId="0" fontId="5" fillId="0" borderId="0" xfId="0" applyFont="1" applyBorder="1" applyAlignment="1">
      <alignment horizontal="left" wrapText="1"/>
    </xf>
    <xf numFmtId="0" fontId="4" fillId="0" borderId="3" xfId="0" applyFont="1" applyBorder="1" applyAlignment="1">
      <alignment horizontal="right" wrapText="1"/>
    </xf>
    <xf numFmtId="0" fontId="4" fillId="0" borderId="3" xfId="0" applyFont="1" applyFill="1" applyBorder="1" applyAlignment="1">
      <alignment horizontal="right" wrapText="1"/>
    </xf>
    <xf numFmtId="165" fontId="0" fillId="0" borderId="0" xfId="0" applyNumberFormat="1"/>
    <xf numFmtId="0" fontId="17" fillId="2" borderId="4" xfId="2" applyFont="1" applyFill="1" applyBorder="1" applyAlignment="1" applyProtection="1">
      <alignment horizontal="center" vertical="center" wrapText="1"/>
      <protection hidden="1"/>
    </xf>
    <xf numFmtId="0" fontId="5" fillId="0" borderId="0" xfId="0" applyFont="1"/>
    <xf numFmtId="0" fontId="5" fillId="0" borderId="5" xfId="0" applyFont="1" applyFill="1" applyBorder="1" applyAlignment="1">
      <alignment horizontal="left" wrapText="1"/>
    </xf>
    <xf numFmtId="0" fontId="17" fillId="2" borderId="6" xfId="2" applyFont="1" applyFill="1" applyBorder="1" applyAlignment="1" applyProtection="1">
      <alignment horizontal="center" vertical="center" wrapText="1"/>
      <protection hidden="1"/>
    </xf>
    <xf numFmtId="164" fontId="4" fillId="0" borderId="7" xfId="0" applyNumberFormat="1" applyFont="1" applyFill="1" applyBorder="1" applyAlignment="1">
      <alignment vertical="center"/>
    </xf>
    <xf numFmtId="164" fontId="4" fillId="0" borderId="8" xfId="0" applyNumberFormat="1" applyFont="1" applyFill="1" applyBorder="1" applyAlignment="1">
      <alignment vertical="center"/>
    </xf>
    <xf numFmtId="165" fontId="5" fillId="0" borderId="9" xfId="0" applyNumberFormat="1" applyFont="1" applyBorder="1"/>
    <xf numFmtId="0" fontId="5" fillId="0" borderId="10" xfId="0" applyFont="1" applyBorder="1"/>
    <xf numFmtId="165" fontId="5" fillId="0" borderId="3" xfId="0" applyNumberFormat="1" applyFont="1" applyBorder="1"/>
    <xf numFmtId="0" fontId="5" fillId="0" borderId="0" xfId="0" applyFont="1" applyBorder="1"/>
    <xf numFmtId="0" fontId="5" fillId="0" borderId="5" xfId="0" applyFont="1" applyBorder="1"/>
    <xf numFmtId="0" fontId="5" fillId="0" borderId="0" xfId="0" applyFont="1" applyBorder="1" applyAlignment="1"/>
    <xf numFmtId="0" fontId="5" fillId="0" borderId="5" xfId="0" applyFont="1" applyBorder="1" applyAlignment="1"/>
    <xf numFmtId="165" fontId="5" fillId="0" borderId="0" xfId="0" applyNumberFormat="1" applyFont="1"/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5" fillId="0" borderId="13" xfId="0" applyFont="1" applyBorder="1"/>
    <xf numFmtId="0" fontId="5" fillId="0" borderId="14" xfId="0" applyFont="1" applyBorder="1"/>
    <xf numFmtId="0" fontId="5" fillId="0" borderId="0" xfId="2" applyFont="1" applyBorder="1" applyAlignment="1" applyProtection="1">
      <alignment horizontal="left" wrapText="1"/>
      <protection hidden="1"/>
    </xf>
    <xf numFmtId="165" fontId="5" fillId="0" borderId="16" xfId="2" applyNumberFormat="1" applyFont="1" applyBorder="1" applyAlignment="1" applyProtection="1">
      <alignment horizontal="center"/>
    </xf>
    <xf numFmtId="0" fontId="5" fillId="0" borderId="17" xfId="2" applyFont="1" applyBorder="1" applyAlignment="1" applyProtection="1">
      <alignment horizontal="center"/>
    </xf>
    <xf numFmtId="0" fontId="5" fillId="0" borderId="17" xfId="2" applyFont="1" applyBorder="1" applyProtection="1"/>
    <xf numFmtId="0" fontId="5" fillId="0" borderId="17" xfId="2" applyFont="1" applyBorder="1" applyAlignment="1" applyProtection="1">
      <alignment horizontal="center"/>
      <protection hidden="1"/>
    </xf>
    <xf numFmtId="0" fontId="5" fillId="0" borderId="18" xfId="2" applyFont="1" applyBorder="1" applyAlignment="1" applyProtection="1">
      <alignment horizontal="center"/>
    </xf>
    <xf numFmtId="0" fontId="5" fillId="0" borderId="3" xfId="0" applyFont="1" applyBorder="1"/>
    <xf numFmtId="0" fontId="4" fillId="0" borderId="3" xfId="0" applyFont="1" applyBorder="1" applyAlignment="1">
      <alignment horizontal="right" vertical="center" indent="1"/>
    </xf>
    <xf numFmtId="0" fontId="5" fillId="0" borderId="12" xfId="0" applyFont="1" applyBorder="1"/>
    <xf numFmtId="0" fontId="5" fillId="0" borderId="9" xfId="0" applyFont="1" applyBorder="1"/>
    <xf numFmtId="0" fontId="10" fillId="0" borderId="12" xfId="2" applyFont="1" applyBorder="1" applyAlignment="1" applyProtection="1">
      <alignment horizontal="center"/>
    </xf>
    <xf numFmtId="0" fontId="10" fillId="0" borderId="13" xfId="2" applyFont="1" applyBorder="1" applyProtection="1"/>
    <xf numFmtId="0" fontId="10" fillId="0" borderId="13" xfId="2" applyFont="1" applyBorder="1" applyAlignment="1" applyProtection="1">
      <alignment horizontal="center"/>
    </xf>
    <xf numFmtId="0" fontId="10" fillId="0" borderId="14" xfId="2" applyFont="1" applyBorder="1" applyAlignment="1" applyProtection="1">
      <alignment horizontal="center"/>
    </xf>
    <xf numFmtId="0" fontId="11" fillId="0" borderId="0" xfId="1" applyFont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left" wrapText="1"/>
    </xf>
    <xf numFmtId="0" fontId="0" fillId="0" borderId="0" xfId="0" applyAlignment="1">
      <alignment horizontal="right"/>
    </xf>
    <xf numFmtId="0" fontId="12" fillId="0" borderId="0" xfId="0" applyFont="1" applyBorder="1"/>
    <xf numFmtId="0" fontId="0" fillId="0" borderId="0" xfId="0" applyBorder="1" applyAlignment="1">
      <alignment horizontal="right"/>
    </xf>
    <xf numFmtId="0" fontId="18" fillId="0" borderId="0" xfId="0" applyFont="1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165" fontId="5" fillId="3" borderId="20" xfId="0" applyNumberFormat="1" applyFont="1" applyFill="1" applyBorder="1" applyAlignment="1" applyProtection="1">
      <alignment horizontal="left" vertical="center" indent="1"/>
      <protection locked="0"/>
    </xf>
    <xf numFmtId="14" fontId="5" fillId="3" borderId="21" xfId="0" applyNumberFormat="1" applyFont="1" applyFill="1" applyBorder="1" applyAlignment="1" applyProtection="1">
      <alignment horizontal="left" vertical="center" indent="1"/>
      <protection locked="0"/>
    </xf>
    <xf numFmtId="0" fontId="5" fillId="3" borderId="1" xfId="0" applyFont="1" applyFill="1" applyBorder="1" applyAlignment="1" applyProtection="1">
      <alignment horizontal="left" vertical="center" wrapText="1" indent="1"/>
      <protection locked="0"/>
    </xf>
    <xf numFmtId="164" fontId="5" fillId="3" borderId="22" xfId="0" applyNumberFormat="1" applyFont="1" applyFill="1" applyBorder="1" applyAlignment="1" applyProtection="1">
      <alignment vertical="center"/>
      <protection locked="0"/>
    </xf>
    <xf numFmtId="164" fontId="5" fillId="3" borderId="23" xfId="0" applyNumberFormat="1" applyFont="1" applyFill="1" applyBorder="1" applyAlignment="1" applyProtection="1">
      <alignment vertical="center"/>
      <protection locked="0"/>
    </xf>
    <xf numFmtId="164" fontId="16" fillId="3" borderId="8" xfId="0" applyNumberFormat="1" applyFont="1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164" fontId="15" fillId="0" borderId="24" xfId="0" applyNumberFormat="1" applyFont="1" applyBorder="1" applyProtection="1">
      <protection locked="0"/>
    </xf>
    <xf numFmtId="164" fontId="15" fillId="0" borderId="25" xfId="0" applyNumberFormat="1" applyFont="1" applyBorder="1" applyProtection="1">
      <protection locked="0"/>
    </xf>
    <xf numFmtId="164" fontId="4" fillId="4" borderId="51" xfId="0" applyNumberFormat="1" applyFont="1" applyFill="1" applyBorder="1" applyAlignment="1">
      <alignment vertical="center"/>
    </xf>
    <xf numFmtId="164" fontId="4" fillId="5" borderId="51" xfId="0" applyNumberFormat="1" applyFont="1" applyFill="1" applyBorder="1" applyAlignment="1">
      <alignment vertical="center"/>
    </xf>
    <xf numFmtId="164" fontId="4" fillId="6" borderId="51" xfId="0" applyNumberFormat="1" applyFont="1" applyFill="1" applyBorder="1" applyAlignment="1">
      <alignment vertical="center"/>
    </xf>
    <xf numFmtId="164" fontId="4" fillId="7" borderId="51" xfId="0" applyNumberFormat="1" applyFont="1" applyFill="1" applyBorder="1" applyAlignment="1">
      <alignment vertical="center"/>
    </xf>
    <xf numFmtId="164" fontId="4" fillId="8" borderId="51" xfId="0" applyNumberFormat="1" applyFont="1" applyFill="1" applyBorder="1" applyAlignment="1">
      <alignment vertical="center"/>
    </xf>
    <xf numFmtId="166" fontId="5" fillId="3" borderId="8" xfId="0" applyNumberFormat="1" applyFont="1" applyFill="1" applyBorder="1" applyAlignment="1" applyProtection="1">
      <alignment horizontal="center" vertical="center"/>
      <protection locked="0"/>
    </xf>
    <xf numFmtId="165" fontId="0" fillId="0" borderId="3" xfId="0" applyNumberFormat="1" applyBorder="1"/>
    <xf numFmtId="0" fontId="8" fillId="0" borderId="0" xfId="0" applyNumberFormat="1" applyFont="1" applyFill="1" applyBorder="1" applyAlignment="1" applyProtection="1">
      <alignment horizontal="left" wrapText="1"/>
    </xf>
    <xf numFmtId="0" fontId="13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vertical="top"/>
    </xf>
    <xf numFmtId="0" fontId="12" fillId="0" borderId="0" xfId="0" applyFont="1" applyBorder="1" applyAlignment="1">
      <alignment horizontal="right" vertical="top" wrapText="1"/>
    </xf>
    <xf numFmtId="0" fontId="12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right" vertical="top"/>
    </xf>
    <xf numFmtId="0" fontId="19" fillId="0" borderId="0" xfId="0" applyFont="1" applyBorder="1" applyAlignment="1">
      <alignment horizontal="right" vertical="top" wrapText="1"/>
    </xf>
    <xf numFmtId="0" fontId="19" fillId="0" borderId="0" xfId="0" applyFont="1" applyBorder="1" applyAlignment="1">
      <alignment vertical="top" wrapText="1"/>
    </xf>
    <xf numFmtId="0" fontId="19" fillId="0" borderId="0" xfId="0" applyFont="1" applyAlignment="1">
      <alignment vertical="top" wrapText="1"/>
    </xf>
    <xf numFmtId="0" fontId="19" fillId="0" borderId="0" xfId="0" applyFont="1" applyFill="1" applyAlignment="1">
      <alignment vertical="top" wrapText="1"/>
    </xf>
    <xf numFmtId="164" fontId="16" fillId="3" borderId="0" xfId="0" applyNumberFormat="1" applyFont="1" applyFill="1" applyBorder="1" applyAlignment="1" applyProtection="1">
      <alignment vertical="center"/>
      <protection locked="0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center" vertical="center" wrapText="1"/>
    </xf>
    <xf numFmtId="0" fontId="8" fillId="3" borderId="56" xfId="0" applyFont="1" applyFill="1" applyBorder="1" applyAlignment="1" applyProtection="1">
      <alignment horizontal="left" wrapText="1"/>
      <protection locked="0"/>
    </xf>
    <xf numFmtId="0" fontId="8" fillId="3" borderId="57" xfId="0" applyNumberFormat="1" applyFont="1" applyFill="1" applyBorder="1" applyAlignment="1" applyProtection="1">
      <alignment horizontal="left" wrapText="1"/>
      <protection locked="0"/>
    </xf>
    <xf numFmtId="0" fontId="8" fillId="3" borderId="57" xfId="0" applyFont="1" applyFill="1" applyBorder="1" applyAlignment="1" applyProtection="1">
      <alignment horizontal="left" wrapText="1"/>
      <protection locked="0"/>
    </xf>
    <xf numFmtId="165" fontId="8" fillId="3" borderId="56" xfId="0" applyNumberFormat="1" applyFont="1" applyFill="1" applyBorder="1" applyAlignment="1" applyProtection="1">
      <alignment horizontal="left" wrapText="1"/>
      <protection locked="0"/>
    </xf>
    <xf numFmtId="165" fontId="8" fillId="3" borderId="57" xfId="0" applyNumberFormat="1" applyFont="1" applyFill="1" applyBorder="1" applyAlignment="1" applyProtection="1">
      <alignment horizontal="left" wrapText="1"/>
      <protection locked="0"/>
    </xf>
    <xf numFmtId="164" fontId="8" fillId="3" borderId="56" xfId="0" applyNumberFormat="1" applyFont="1" applyFill="1" applyBorder="1" applyAlignment="1" applyProtection="1">
      <alignment horizontal="left" wrapText="1"/>
      <protection locked="0"/>
    </xf>
    <xf numFmtId="164" fontId="8" fillId="3" borderId="57" xfId="0" applyNumberFormat="1" applyFont="1" applyFill="1" applyBorder="1" applyAlignment="1" applyProtection="1">
      <alignment horizontal="left" wrapText="1"/>
      <protection locked="0"/>
    </xf>
    <xf numFmtId="164" fontId="8" fillId="0" borderId="57" xfId="0" applyNumberFormat="1" applyFont="1" applyFill="1" applyBorder="1" applyAlignment="1">
      <alignment horizontal="left" wrapText="1"/>
    </xf>
    <xf numFmtId="0" fontId="5" fillId="0" borderId="57" xfId="0" applyFont="1" applyFill="1" applyBorder="1" applyAlignment="1">
      <alignment horizontal="left" wrapText="1"/>
    </xf>
    <xf numFmtId="0" fontId="5" fillId="0" borderId="0" xfId="0" applyFont="1" applyBorder="1" applyProtection="1"/>
    <xf numFmtId="0" fontId="4" fillId="0" borderId="0" xfId="0" applyFont="1" applyBorder="1" applyAlignment="1" applyProtection="1">
      <alignment horizontal="right" wrapText="1"/>
    </xf>
    <xf numFmtId="0" fontId="0" fillId="0" borderId="0" xfId="0" applyBorder="1" applyProtection="1"/>
    <xf numFmtId="0" fontId="4" fillId="0" borderId="0" xfId="0" applyFont="1" applyFill="1" applyBorder="1" applyAlignment="1" applyProtection="1">
      <alignment horizontal="right" wrapText="1"/>
    </xf>
    <xf numFmtId="166" fontId="5" fillId="0" borderId="0" xfId="0" applyNumberFormat="1" applyFont="1" applyFill="1" applyBorder="1" applyAlignment="1" applyProtection="1">
      <alignment horizontal="center" vertical="center"/>
    </xf>
    <xf numFmtId="14" fontId="5" fillId="0" borderId="0" xfId="0" applyNumberFormat="1" applyFont="1" applyBorder="1" applyAlignment="1" applyProtection="1">
      <alignment horizontal="center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center"/>
    </xf>
    <xf numFmtId="0" fontId="4" fillId="0" borderId="3" xfId="0" applyFont="1" applyBorder="1" applyAlignment="1" applyProtection="1">
      <alignment horizontal="right" wrapText="1"/>
    </xf>
    <xf numFmtId="166" fontId="5" fillId="0" borderId="3" xfId="0" quotePrefix="1" applyNumberFormat="1" applyFont="1" applyFill="1" applyBorder="1" applyAlignment="1" applyProtection="1">
      <alignment horizontal="center" vertical="center"/>
    </xf>
    <xf numFmtId="0" fontId="5" fillId="0" borderId="11" xfId="0" applyFont="1" applyBorder="1" applyProtection="1"/>
    <xf numFmtId="0" fontId="5" fillId="0" borderId="5" xfId="0" applyFont="1" applyBorder="1" applyProtection="1"/>
    <xf numFmtId="0" fontId="5" fillId="0" borderId="5" xfId="0" applyFont="1" applyBorder="1" applyAlignment="1" applyProtection="1"/>
    <xf numFmtId="166" fontId="5" fillId="0" borderId="5" xfId="0" applyNumberFormat="1" applyFont="1" applyFill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vertical="center" indent="1"/>
    </xf>
    <xf numFmtId="166" fontId="5" fillId="9" borderId="8" xfId="0" quotePrefix="1" applyNumberFormat="1" applyFont="1" applyFill="1" applyBorder="1" applyAlignment="1" applyProtection="1">
      <alignment horizontal="center" vertical="center"/>
    </xf>
    <xf numFmtId="166" fontId="5" fillId="5" borderId="8" xfId="0" quotePrefix="1" applyNumberFormat="1" applyFont="1" applyFill="1" applyBorder="1" applyAlignment="1" applyProtection="1">
      <alignment horizontal="center" vertical="center"/>
    </xf>
    <xf numFmtId="166" fontId="5" fillId="6" borderId="8" xfId="0" quotePrefix="1" applyNumberFormat="1" applyFont="1" applyFill="1" applyBorder="1" applyAlignment="1" applyProtection="1">
      <alignment horizontal="center" vertical="center"/>
    </xf>
    <xf numFmtId="166" fontId="5" fillId="7" borderId="8" xfId="0" quotePrefix="1" applyNumberFormat="1" applyFont="1" applyFill="1" applyBorder="1" applyAlignment="1" applyProtection="1">
      <alignment horizontal="center" vertical="center"/>
    </xf>
    <xf numFmtId="166" fontId="5" fillId="8" borderId="8" xfId="0" quotePrefix="1" applyNumberFormat="1" applyFont="1" applyFill="1" applyBorder="1" applyAlignment="1" applyProtection="1">
      <alignment horizontal="center" vertical="center"/>
    </xf>
    <xf numFmtId="165" fontId="0" fillId="0" borderId="3" xfId="0" applyNumberFormat="1" applyBorder="1" applyProtection="1"/>
    <xf numFmtId="165" fontId="4" fillId="0" borderId="3" xfId="0" applyNumberFormat="1" applyFont="1" applyBorder="1" applyAlignment="1" applyProtection="1">
      <alignment horizontal="right" wrapText="1"/>
    </xf>
    <xf numFmtId="0" fontId="5" fillId="0" borderId="2" xfId="0" applyFont="1" applyFill="1" applyBorder="1" applyAlignment="1" applyProtection="1">
      <alignment horizontal="left" wrapText="1"/>
    </xf>
    <xf numFmtId="0" fontId="5" fillId="0" borderId="15" xfId="0" applyFont="1" applyFill="1" applyBorder="1" applyAlignment="1" applyProtection="1">
      <alignment horizontal="left" wrapText="1"/>
    </xf>
    <xf numFmtId="165" fontId="0" fillId="0" borderId="3" xfId="0" applyNumberFormat="1" applyFont="1" applyBorder="1" applyProtection="1"/>
    <xf numFmtId="0" fontId="5" fillId="0" borderId="52" xfId="0" applyFont="1" applyBorder="1" applyAlignment="1" applyProtection="1">
      <alignment horizontal="left" wrapText="1"/>
    </xf>
    <xf numFmtId="0" fontId="5" fillId="0" borderId="53" xfId="0" applyFont="1" applyBorder="1" applyAlignment="1" applyProtection="1">
      <alignment horizontal="left" wrapText="1"/>
    </xf>
    <xf numFmtId="165" fontId="5" fillId="0" borderId="12" xfId="0" applyNumberFormat="1" applyFont="1" applyBorder="1" applyProtection="1"/>
    <xf numFmtId="0" fontId="5" fillId="0" borderId="13" xfId="0" applyFont="1" applyBorder="1" applyProtection="1"/>
    <xf numFmtId="0" fontId="5" fillId="0" borderId="14" xfId="0" applyFont="1" applyBorder="1" applyProtection="1"/>
    <xf numFmtId="165" fontId="5" fillId="0" borderId="3" xfId="0" applyNumberFormat="1" applyFont="1" applyBorder="1" applyProtection="1"/>
    <xf numFmtId="165" fontId="5" fillId="0" borderId="0" xfId="0" applyNumberFormat="1" applyFont="1" applyProtection="1"/>
    <xf numFmtId="0" fontId="5" fillId="0" borderId="0" xfId="0" applyFont="1" applyProtection="1"/>
    <xf numFmtId="0" fontId="8" fillId="0" borderId="0" xfId="0" applyNumberFormat="1" applyFont="1" applyFill="1" applyBorder="1" applyAlignment="1" applyProtection="1">
      <alignment horizontal="left" wrapText="1"/>
      <protection locked="0"/>
    </xf>
    <xf numFmtId="0" fontId="4" fillId="0" borderId="0" xfId="0" applyFont="1" applyBorder="1" applyAlignment="1" applyProtection="1">
      <alignment horizontal="left" wrapText="1"/>
    </xf>
    <xf numFmtId="0" fontId="5" fillId="0" borderId="10" xfId="0" applyFont="1" applyBorder="1" applyProtection="1"/>
    <xf numFmtId="0" fontId="18" fillId="0" borderId="0" xfId="0" applyFont="1" applyBorder="1" applyAlignment="1" applyProtection="1">
      <alignment horizontal="center" vertical="center" wrapText="1"/>
      <protection locked="0"/>
    </xf>
    <xf numFmtId="0" fontId="6" fillId="2" borderId="26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14" fillId="0" borderId="58" xfId="0" applyFont="1" applyBorder="1" applyAlignment="1">
      <alignment horizontal="left" vertical="center" wrapText="1"/>
    </xf>
    <xf numFmtId="0" fontId="14" fillId="0" borderId="56" xfId="0" applyFont="1" applyBorder="1" applyAlignment="1">
      <alignment horizontal="left" vertical="center" wrapText="1"/>
    </xf>
    <xf numFmtId="165" fontId="9" fillId="0" borderId="33" xfId="0" applyNumberFormat="1" applyFont="1" applyFill="1" applyBorder="1" applyAlignment="1">
      <alignment horizontal="center"/>
    </xf>
    <xf numFmtId="165" fontId="9" fillId="0" borderId="29" xfId="0" applyNumberFormat="1" applyFont="1" applyFill="1" applyBorder="1" applyAlignment="1">
      <alignment horizontal="center"/>
    </xf>
    <xf numFmtId="165" fontId="9" fillId="0" borderId="30" xfId="0" applyNumberFormat="1" applyFont="1" applyFill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24" fillId="10" borderId="54" xfId="7" applyBorder="1" applyAlignment="1" applyProtection="1">
      <alignment horizontal="left" wrapText="1"/>
      <protection locked="0"/>
    </xf>
    <xf numFmtId="0" fontId="8" fillId="3" borderId="59" xfId="0" applyFont="1" applyFill="1" applyBorder="1" applyAlignment="1" applyProtection="1">
      <alignment horizontal="center" wrapText="1"/>
      <protection locked="0"/>
    </xf>
    <xf numFmtId="0" fontId="5" fillId="0" borderId="59" xfId="0" applyFont="1" applyBorder="1" applyAlignment="1" applyProtection="1">
      <alignment horizontal="center" wrapText="1"/>
    </xf>
    <xf numFmtId="0" fontId="4" fillId="0" borderId="0" xfId="0" applyFont="1" applyBorder="1" applyAlignment="1" applyProtection="1">
      <alignment horizontal="right" wrapText="1"/>
    </xf>
    <xf numFmtId="165" fontId="8" fillId="0" borderId="2" xfId="0" applyNumberFormat="1" applyFont="1" applyFill="1" applyBorder="1" applyAlignment="1" applyProtection="1">
      <alignment horizontal="left" wrapText="1"/>
      <protection locked="0"/>
    </xf>
    <xf numFmtId="165" fontId="8" fillId="0" borderId="19" xfId="0" applyNumberFormat="1" applyFont="1" applyFill="1" applyBorder="1" applyAlignment="1" applyProtection="1">
      <alignment horizontal="left" wrapText="1"/>
      <protection locked="0"/>
    </xf>
    <xf numFmtId="165" fontId="6" fillId="2" borderId="26" xfId="0" applyNumberFormat="1" applyFont="1" applyFill="1" applyBorder="1" applyAlignment="1">
      <alignment horizontal="center" vertical="center"/>
    </xf>
    <xf numFmtId="165" fontId="6" fillId="2" borderId="27" xfId="0" applyNumberFormat="1" applyFont="1" applyFill="1" applyBorder="1" applyAlignment="1">
      <alignment horizontal="center" vertical="center"/>
    </xf>
    <xf numFmtId="165" fontId="6" fillId="2" borderId="28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 applyProtection="1">
      <alignment horizontal="left" wrapText="1"/>
      <protection locked="0"/>
    </xf>
    <xf numFmtId="0" fontId="4" fillId="0" borderId="0" xfId="0" applyFont="1" applyBorder="1" applyAlignment="1">
      <alignment horizontal="right" wrapText="1"/>
    </xf>
    <xf numFmtId="0" fontId="8" fillId="3" borderId="52" xfId="0" applyFont="1" applyFill="1" applyBorder="1" applyAlignment="1" applyProtection="1">
      <alignment horizontal="center" wrapText="1"/>
      <protection locked="0"/>
    </xf>
    <xf numFmtId="0" fontId="4" fillId="0" borderId="0" xfId="0" applyFont="1" applyFill="1" applyBorder="1" applyAlignment="1">
      <alignment horizontal="right" wrapText="1"/>
    </xf>
    <xf numFmtId="164" fontId="5" fillId="3" borderId="31" xfId="0" applyNumberFormat="1" applyFont="1" applyFill="1" applyBorder="1" applyAlignment="1" applyProtection="1">
      <alignment horizontal="center" vertical="center"/>
      <protection locked="0"/>
    </xf>
    <xf numFmtId="164" fontId="5" fillId="3" borderId="32" xfId="0" applyNumberFormat="1" applyFont="1" applyFill="1" applyBorder="1" applyAlignment="1" applyProtection="1">
      <alignment horizontal="center" vertical="center"/>
      <protection locked="0"/>
    </xf>
    <xf numFmtId="164" fontId="5" fillId="3" borderId="47" xfId="0" applyNumberFormat="1" applyFont="1" applyFill="1" applyBorder="1" applyAlignment="1" applyProtection="1">
      <alignment horizontal="center" vertical="center"/>
      <protection locked="0"/>
    </xf>
    <xf numFmtId="164" fontId="5" fillId="3" borderId="48" xfId="0" applyNumberFormat="1" applyFont="1" applyFill="1" applyBorder="1" applyAlignment="1" applyProtection="1">
      <alignment horizontal="center" vertical="center"/>
      <protection locked="0"/>
    </xf>
    <xf numFmtId="0" fontId="17" fillId="2" borderId="35" xfId="2" applyFont="1" applyFill="1" applyBorder="1" applyAlignment="1" applyProtection="1">
      <alignment horizontal="center" vertical="center" wrapText="1"/>
      <protection hidden="1"/>
    </xf>
    <xf numFmtId="0" fontId="17" fillId="2" borderId="36" xfId="2" applyFont="1" applyFill="1" applyBorder="1" applyAlignment="1" applyProtection="1">
      <alignment horizontal="center" vertical="center" wrapText="1"/>
      <protection hidden="1"/>
    </xf>
    <xf numFmtId="0" fontId="17" fillId="2" borderId="37" xfId="2" applyFont="1" applyFill="1" applyBorder="1" applyAlignment="1" applyProtection="1">
      <alignment horizontal="center" vertical="center" wrapText="1"/>
      <protection hidden="1"/>
    </xf>
    <xf numFmtId="0" fontId="5" fillId="0" borderId="8" xfId="0" applyFont="1" applyFill="1" applyBorder="1" applyAlignment="1">
      <alignment horizontal="right" vertical="center"/>
    </xf>
    <xf numFmtId="0" fontId="17" fillId="2" borderId="44" xfId="2" applyFont="1" applyFill="1" applyBorder="1" applyAlignment="1" applyProtection="1">
      <alignment horizontal="center" vertical="center" wrapText="1"/>
      <protection hidden="1"/>
    </xf>
    <xf numFmtId="0" fontId="17" fillId="2" borderId="46" xfId="2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</xf>
    <xf numFmtId="165" fontId="8" fillId="0" borderId="33" xfId="0" applyNumberFormat="1" applyFont="1" applyBorder="1" applyAlignment="1">
      <alignment horizontal="left" vertical="top" wrapText="1"/>
    </xf>
    <xf numFmtId="165" fontId="8" fillId="0" borderId="29" xfId="0" applyNumberFormat="1" applyFont="1" applyBorder="1" applyAlignment="1">
      <alignment horizontal="left" vertical="top" wrapText="1"/>
    </xf>
    <xf numFmtId="165" fontId="8" fillId="0" borderId="30" xfId="0" applyNumberFormat="1" applyFont="1" applyBorder="1" applyAlignment="1">
      <alignment horizontal="left" vertical="top" wrapText="1"/>
    </xf>
    <xf numFmtId="165" fontId="8" fillId="0" borderId="3" xfId="0" applyNumberFormat="1" applyFont="1" applyBorder="1" applyAlignment="1">
      <alignment horizontal="left" vertical="top" wrapText="1"/>
    </xf>
    <xf numFmtId="165" fontId="8" fillId="0" borderId="0" xfId="0" applyNumberFormat="1" applyFont="1" applyBorder="1" applyAlignment="1">
      <alignment horizontal="left" vertical="top" wrapText="1"/>
    </xf>
    <xf numFmtId="165" fontId="8" fillId="0" borderId="5" xfId="0" applyNumberFormat="1" applyFont="1" applyBorder="1" applyAlignment="1">
      <alignment horizontal="left" vertical="top" wrapText="1"/>
    </xf>
    <xf numFmtId="165" fontId="4" fillId="0" borderId="9" xfId="0" applyNumberFormat="1" applyFont="1" applyFill="1" applyBorder="1" applyAlignment="1">
      <alignment horizontal="right" vertical="center"/>
    </xf>
    <xf numFmtId="165" fontId="4" fillId="0" borderId="10" xfId="0" applyNumberFormat="1" applyFont="1" applyFill="1" applyBorder="1" applyAlignment="1">
      <alignment horizontal="right" vertical="center"/>
    </xf>
    <xf numFmtId="165" fontId="4" fillId="0" borderId="34" xfId="0" applyNumberFormat="1" applyFont="1" applyFill="1" applyBorder="1" applyAlignment="1">
      <alignment horizontal="right" vertical="center"/>
    </xf>
    <xf numFmtId="165" fontId="4" fillId="0" borderId="8" xfId="0" applyNumberFormat="1" applyFont="1" applyFill="1" applyBorder="1" applyAlignment="1">
      <alignment horizontal="left" vertical="top"/>
    </xf>
    <xf numFmtId="164" fontId="5" fillId="3" borderId="49" xfId="0" applyNumberFormat="1" applyFont="1" applyFill="1" applyBorder="1" applyAlignment="1" applyProtection="1">
      <alignment horizontal="center" vertical="center"/>
      <protection locked="0"/>
    </xf>
    <xf numFmtId="164" fontId="5" fillId="3" borderId="50" xfId="0" applyNumberFormat="1" applyFont="1" applyFill="1" applyBorder="1" applyAlignment="1" applyProtection="1">
      <alignment horizontal="center" vertical="center"/>
      <protection locked="0"/>
    </xf>
    <xf numFmtId="165" fontId="17" fillId="2" borderId="38" xfId="2" applyNumberFormat="1" applyFont="1" applyFill="1" applyBorder="1" applyAlignment="1" applyProtection="1">
      <alignment horizontal="center" vertical="center" wrapText="1"/>
      <protection hidden="1"/>
    </xf>
    <xf numFmtId="165" fontId="17" fillId="2" borderId="39" xfId="2" applyNumberFormat="1" applyFont="1" applyFill="1" applyBorder="1" applyAlignment="1" applyProtection="1">
      <alignment horizontal="center" vertical="center" wrapText="1"/>
      <protection hidden="1"/>
    </xf>
    <xf numFmtId="165" fontId="17" fillId="2" borderId="40" xfId="2" applyNumberFormat="1" applyFont="1" applyFill="1" applyBorder="1" applyAlignment="1" applyProtection="1">
      <alignment horizontal="center" vertical="center" wrapText="1"/>
      <protection hidden="1"/>
    </xf>
    <xf numFmtId="0" fontId="17" fillId="2" borderId="41" xfId="2" applyFont="1" applyFill="1" applyBorder="1" applyAlignment="1" applyProtection="1">
      <alignment horizontal="center" vertical="center" wrapText="1"/>
      <protection hidden="1"/>
    </xf>
    <xf numFmtId="0" fontId="17" fillId="2" borderId="42" xfId="2" applyFont="1" applyFill="1" applyBorder="1" applyAlignment="1" applyProtection="1">
      <alignment horizontal="center" vertical="center" wrapText="1"/>
      <protection hidden="1"/>
    </xf>
    <xf numFmtId="0" fontId="17" fillId="2" borderId="43" xfId="2" applyFont="1" applyFill="1" applyBorder="1" applyAlignment="1" applyProtection="1">
      <alignment horizontal="center" vertical="center" wrapText="1"/>
      <protection hidden="1"/>
    </xf>
    <xf numFmtId="0" fontId="17" fillId="2" borderId="18" xfId="2" applyFont="1" applyFill="1" applyBorder="1" applyAlignment="1" applyProtection="1">
      <alignment horizontal="center" vertical="center" wrapText="1"/>
      <protection hidden="1"/>
    </xf>
    <xf numFmtId="0" fontId="17" fillId="2" borderId="45" xfId="2" applyFont="1" applyFill="1" applyBorder="1" applyAlignment="1" applyProtection="1">
      <alignment horizontal="center" vertical="center" wrapText="1"/>
      <protection hidden="1"/>
    </xf>
    <xf numFmtId="0" fontId="17" fillId="2" borderId="35" xfId="2" applyFont="1" applyFill="1" applyBorder="1" applyAlignment="1">
      <alignment horizontal="center" vertical="center" wrapText="1"/>
    </xf>
    <xf numFmtId="0" fontId="17" fillId="2" borderId="36" xfId="2" applyFont="1" applyFill="1" applyBorder="1" applyAlignment="1">
      <alignment horizontal="center" vertical="center" wrapText="1"/>
    </xf>
    <xf numFmtId="0" fontId="17" fillId="2" borderId="37" xfId="2" applyFont="1" applyFill="1" applyBorder="1" applyAlignment="1">
      <alignment horizontal="center" vertical="center" wrapText="1"/>
    </xf>
  </cellXfs>
  <cellStyles count="8">
    <cellStyle name="Calculation" xfId="7" builtinId="22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Hyperlink" xfId="1" builtinId="8"/>
    <cellStyle name="Normal" xfId="0" builtinId="0"/>
    <cellStyle name="Normal_Sheet1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0EBDC"/>
      <rgbColor rgb="0000FF00"/>
      <rgbColor rgb="000000FF"/>
      <rgbColor rgb="00FFFF00"/>
      <rgbColor rgb="009900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999966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757428</xdr:colOff>
      <xdr:row>21</xdr:row>
      <xdr:rowOff>12700</xdr:rowOff>
    </xdr:to>
    <xdr:pic>
      <xdr:nvPicPr>
        <xdr:cNvPr id="6196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186928" cy="401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1782619</xdr:colOff>
      <xdr:row>1</xdr:row>
      <xdr:rowOff>128732</xdr:rowOff>
    </xdr:from>
    <xdr:to>
      <xdr:col>3</xdr:col>
      <xdr:colOff>1681019</xdr:colOff>
      <xdr:row>4</xdr:row>
      <xdr:rowOff>228023</xdr:rowOff>
    </xdr:to>
    <xdr:pic>
      <xdr:nvPicPr>
        <xdr:cNvPr id="3230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5619" y="509732"/>
          <a:ext cx="2296968" cy="9305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1515341</xdr:colOff>
      <xdr:row>4</xdr:row>
      <xdr:rowOff>268432</xdr:rowOff>
    </xdr:from>
    <xdr:to>
      <xdr:col>4</xdr:col>
      <xdr:colOff>147205</xdr:colOff>
      <xdr:row>5</xdr:row>
      <xdr:rowOff>225136</xdr:rowOff>
    </xdr:to>
    <xdr:sp macro="" textlink="">
      <xdr:nvSpPr>
        <xdr:cNvPr id="2" name="TextBox 1"/>
        <xdr:cNvSpPr txBox="1"/>
      </xdr:nvSpPr>
      <xdr:spPr>
        <a:xfrm>
          <a:off x="2658341" y="1480705"/>
          <a:ext cx="2744932" cy="2337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/>
            <a:t>To</a:t>
          </a:r>
          <a:r>
            <a:rPr lang="en-US" sz="1200" b="1" baseline="0"/>
            <a:t> Be Completed 3 </a:t>
          </a:r>
          <a:r>
            <a:rPr lang="en-US" sz="1200" b="1" baseline="0">
              <a:ln>
                <a:noFill/>
              </a:ln>
            </a:rPr>
            <a:t>Weeks </a:t>
          </a:r>
          <a:r>
            <a:rPr lang="en-US" sz="1200" b="1" baseline="0"/>
            <a:t>before Travel</a:t>
          </a:r>
          <a:endParaRPr lang="en-US" sz="12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520700</xdr:colOff>
      <xdr:row>3</xdr:row>
      <xdr:rowOff>25400</xdr:rowOff>
    </xdr:from>
    <xdr:to>
      <xdr:col>2</xdr:col>
      <xdr:colOff>1461654</xdr:colOff>
      <xdr:row>6</xdr:row>
      <xdr:rowOff>88900</xdr:rowOff>
    </xdr:to>
    <xdr:pic>
      <xdr:nvPicPr>
        <xdr:cNvPr id="1299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700" y="850900"/>
          <a:ext cx="2641600" cy="93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sa.gov/Portal/gsa/ep/contentView.do?programId=9704&amp;channelId=-15943&amp;ooid=16365&amp;contentId=17943&amp;pageTypeId=8203&amp;contentType=GSA_BASIC&amp;programPage=%2Fep%2Fprogram%2FgsaBasic.jsp&amp;P=MTT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1"/>
  </sheetPr>
  <dimension ref="A1"/>
  <sheetViews>
    <sheetView tabSelected="1" workbookViewId="0">
      <selection activeCell="M14" sqref="M14"/>
    </sheetView>
  </sheetViews>
  <sheetFormatPr defaultColWidth="10.88671875" defaultRowHeight="15" x14ac:dyDescent="0.25"/>
  <cols>
    <col min="1" max="16384" width="10.88671875" style="42"/>
  </cols>
  <sheetData/>
  <phoneticPr fontId="2" type="noConversion"/>
  <pageMargins left="0.7" right="0.7" top="0.75" bottom="0.75" header="0.3" footer="0.3"/>
  <pageSetup orientation="landscape" horizontalDpi="4294967292" verticalDpi="429496729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1"/>
    <pageSetUpPr fitToPage="1"/>
  </sheetPr>
  <dimension ref="A1:B42"/>
  <sheetViews>
    <sheetView workbookViewId="0">
      <selection activeCell="B15" sqref="B15"/>
    </sheetView>
  </sheetViews>
  <sheetFormatPr defaultColWidth="10.88671875" defaultRowHeight="15" x14ac:dyDescent="0.25"/>
  <cols>
    <col min="1" max="1" width="4.44140625" style="68" customWidth="1"/>
    <col min="2" max="2" width="77.33203125" style="65" customWidth="1"/>
    <col min="3" max="16384" width="10.88671875" style="65"/>
  </cols>
  <sheetData>
    <row r="1" spans="1:2" ht="17.399999999999999" x14ac:dyDescent="0.25">
      <c r="A1" s="64" t="s">
        <v>315</v>
      </c>
    </row>
    <row r="2" spans="1:2" s="67" customFormat="1" ht="30" x14ac:dyDescent="0.25">
      <c r="A2" s="66" t="s">
        <v>32</v>
      </c>
      <c r="B2" s="67" t="s">
        <v>324</v>
      </c>
    </row>
    <row r="3" spans="1:2" s="67" customFormat="1" x14ac:dyDescent="0.25">
      <c r="A3" s="66" t="s">
        <v>303</v>
      </c>
      <c r="B3" s="67" t="s">
        <v>1</v>
      </c>
    </row>
    <row r="4" spans="1:2" s="67" customFormat="1" x14ac:dyDescent="0.25">
      <c r="A4" s="66" t="s">
        <v>303</v>
      </c>
      <c r="B4" s="67" t="s">
        <v>317</v>
      </c>
    </row>
    <row r="5" spans="1:2" s="67" customFormat="1" x14ac:dyDescent="0.25">
      <c r="A5" s="66" t="s">
        <v>303</v>
      </c>
      <c r="B5" s="67" t="s">
        <v>5</v>
      </c>
    </row>
    <row r="6" spans="1:2" s="67" customFormat="1" x14ac:dyDescent="0.25">
      <c r="A6" s="66" t="s">
        <v>303</v>
      </c>
      <c r="B6" s="67" t="s">
        <v>6</v>
      </c>
    </row>
    <row r="7" spans="1:2" s="67" customFormat="1" x14ac:dyDescent="0.25">
      <c r="A7" s="66" t="s">
        <v>303</v>
      </c>
      <c r="B7" s="67" t="s">
        <v>7</v>
      </c>
    </row>
    <row r="8" spans="1:2" s="67" customFormat="1" x14ac:dyDescent="0.25">
      <c r="A8" s="66" t="s">
        <v>303</v>
      </c>
      <c r="B8" s="67" t="s">
        <v>304</v>
      </c>
    </row>
    <row r="9" spans="1:2" s="67" customFormat="1" x14ac:dyDescent="0.25">
      <c r="A9" s="66" t="s">
        <v>303</v>
      </c>
      <c r="B9" s="67" t="s">
        <v>305</v>
      </c>
    </row>
    <row r="10" spans="1:2" s="67" customFormat="1" x14ac:dyDescent="0.25">
      <c r="A10" s="66" t="s">
        <v>303</v>
      </c>
      <c r="B10" s="67" t="s">
        <v>319</v>
      </c>
    </row>
    <row r="11" spans="1:2" s="67" customFormat="1" ht="30" x14ac:dyDescent="0.25">
      <c r="A11" s="66" t="s">
        <v>303</v>
      </c>
      <c r="B11" s="67" t="s">
        <v>325</v>
      </c>
    </row>
    <row r="12" spans="1:2" s="67" customFormat="1" ht="30" x14ac:dyDescent="0.25">
      <c r="A12" s="66" t="s">
        <v>33</v>
      </c>
      <c r="B12" s="67" t="s">
        <v>318</v>
      </c>
    </row>
    <row r="13" spans="1:2" s="67" customFormat="1" ht="30" x14ac:dyDescent="0.25">
      <c r="A13" s="66" t="s">
        <v>34</v>
      </c>
      <c r="B13" s="67" t="s">
        <v>329</v>
      </c>
    </row>
    <row r="14" spans="1:2" s="67" customFormat="1" x14ac:dyDescent="0.25">
      <c r="A14" s="66" t="s">
        <v>306</v>
      </c>
      <c r="B14" s="67" t="s">
        <v>307</v>
      </c>
    </row>
    <row r="15" spans="1:2" s="67" customFormat="1" ht="30" x14ac:dyDescent="0.25">
      <c r="A15" s="66" t="s">
        <v>308</v>
      </c>
      <c r="B15" s="67" t="s">
        <v>330</v>
      </c>
    </row>
    <row r="17" spans="1:2" ht="17.399999999999999" x14ac:dyDescent="0.25">
      <c r="A17" s="64" t="s">
        <v>17</v>
      </c>
    </row>
    <row r="18" spans="1:2" s="67" customFormat="1" x14ac:dyDescent="0.25">
      <c r="A18" s="66" t="s">
        <v>32</v>
      </c>
      <c r="B18" s="67" t="s">
        <v>350</v>
      </c>
    </row>
    <row r="19" spans="1:2" s="67" customFormat="1" ht="30" x14ac:dyDescent="0.25">
      <c r="A19" s="66" t="s">
        <v>33</v>
      </c>
      <c r="B19" s="67" t="s">
        <v>352</v>
      </c>
    </row>
    <row r="20" spans="1:2" s="67" customFormat="1" x14ac:dyDescent="0.25">
      <c r="A20" s="66" t="s">
        <v>34</v>
      </c>
      <c r="B20" s="67" t="s">
        <v>351</v>
      </c>
    </row>
    <row r="21" spans="1:2" s="67" customFormat="1" x14ac:dyDescent="0.25">
      <c r="A21" s="66" t="s">
        <v>306</v>
      </c>
      <c r="B21" s="67" t="s">
        <v>309</v>
      </c>
    </row>
    <row r="22" spans="1:2" s="67" customFormat="1" x14ac:dyDescent="0.25">
      <c r="A22" s="66" t="s">
        <v>308</v>
      </c>
      <c r="B22" s="67" t="s">
        <v>310</v>
      </c>
    </row>
    <row r="23" spans="1:2" s="67" customFormat="1" x14ac:dyDescent="0.25">
      <c r="A23" s="66" t="s">
        <v>311</v>
      </c>
      <c r="B23" s="67" t="s">
        <v>326</v>
      </c>
    </row>
    <row r="24" spans="1:2" s="67" customFormat="1" x14ac:dyDescent="0.25">
      <c r="A24" s="66" t="s">
        <v>312</v>
      </c>
      <c r="B24" s="67" t="s">
        <v>307</v>
      </c>
    </row>
    <row r="25" spans="1:2" s="67" customFormat="1" ht="30" x14ac:dyDescent="0.25">
      <c r="A25" s="66" t="s">
        <v>313</v>
      </c>
      <c r="B25" s="67" t="s">
        <v>353</v>
      </c>
    </row>
    <row r="27" spans="1:2" ht="17.399999999999999" x14ac:dyDescent="0.25">
      <c r="A27" s="64" t="s">
        <v>362</v>
      </c>
    </row>
    <row r="28" spans="1:2" s="67" customFormat="1" x14ac:dyDescent="0.25">
      <c r="A28" s="69" t="s">
        <v>32</v>
      </c>
      <c r="B28" s="70" t="s">
        <v>349</v>
      </c>
    </row>
    <row r="29" spans="1:2" s="67" customFormat="1" x14ac:dyDescent="0.25">
      <c r="A29" s="69" t="s">
        <v>33</v>
      </c>
      <c r="B29" s="70" t="s">
        <v>354</v>
      </c>
    </row>
    <row r="30" spans="1:2" s="67" customFormat="1" x14ac:dyDescent="0.25">
      <c r="A30" s="69" t="s">
        <v>303</v>
      </c>
      <c r="B30" s="70" t="s">
        <v>314</v>
      </c>
    </row>
    <row r="31" spans="1:2" s="67" customFormat="1" x14ac:dyDescent="0.25">
      <c r="A31" s="69" t="s">
        <v>303</v>
      </c>
      <c r="B31" s="70" t="s">
        <v>356</v>
      </c>
    </row>
    <row r="32" spans="1:2" s="67" customFormat="1" x14ac:dyDescent="0.25">
      <c r="A32" s="69" t="s">
        <v>303</v>
      </c>
      <c r="B32" s="70" t="s">
        <v>357</v>
      </c>
    </row>
    <row r="33" spans="1:2" s="67" customFormat="1" x14ac:dyDescent="0.25">
      <c r="A33" s="69" t="s">
        <v>34</v>
      </c>
      <c r="B33" s="71" t="s">
        <v>344</v>
      </c>
    </row>
    <row r="34" spans="1:2" s="67" customFormat="1" x14ac:dyDescent="0.25">
      <c r="A34" s="69" t="s">
        <v>306</v>
      </c>
      <c r="B34" s="72" t="s">
        <v>361</v>
      </c>
    </row>
    <row r="35" spans="1:2" s="67" customFormat="1" x14ac:dyDescent="0.25">
      <c r="A35" s="69" t="s">
        <v>308</v>
      </c>
      <c r="B35" s="71" t="s">
        <v>358</v>
      </c>
    </row>
    <row r="36" spans="1:2" s="67" customFormat="1" x14ac:dyDescent="0.25">
      <c r="A36" s="69" t="s">
        <v>311</v>
      </c>
      <c r="B36" s="71" t="s">
        <v>340</v>
      </c>
    </row>
    <row r="37" spans="1:2" s="67" customFormat="1" x14ac:dyDescent="0.25">
      <c r="A37" s="69" t="s">
        <v>312</v>
      </c>
      <c r="B37" s="71" t="s">
        <v>355</v>
      </c>
    </row>
    <row r="38" spans="1:2" s="67" customFormat="1" x14ac:dyDescent="0.25">
      <c r="A38" s="69" t="s">
        <v>313</v>
      </c>
      <c r="B38" s="71" t="s">
        <v>341</v>
      </c>
    </row>
    <row r="39" spans="1:2" s="67" customFormat="1" x14ac:dyDescent="0.25">
      <c r="A39" s="69" t="s">
        <v>345</v>
      </c>
      <c r="B39" s="71" t="s">
        <v>342</v>
      </c>
    </row>
    <row r="40" spans="1:2" s="67" customFormat="1" ht="30" x14ac:dyDescent="0.25">
      <c r="A40" s="69" t="s">
        <v>346</v>
      </c>
      <c r="B40" s="71" t="s">
        <v>343</v>
      </c>
    </row>
    <row r="41" spans="1:2" s="67" customFormat="1" x14ac:dyDescent="0.25">
      <c r="A41" s="69" t="s">
        <v>347</v>
      </c>
      <c r="B41" s="71" t="s">
        <v>359</v>
      </c>
    </row>
    <row r="42" spans="1:2" s="67" customFormat="1" ht="30" x14ac:dyDescent="0.25">
      <c r="A42" s="69" t="s">
        <v>348</v>
      </c>
      <c r="B42" s="70" t="s">
        <v>360</v>
      </c>
    </row>
  </sheetData>
  <phoneticPr fontId="2" type="noConversion"/>
  <pageMargins left="0.7" right="0.7" top="0.75" bottom="0.75" header="0.3" footer="0.3"/>
  <pageSetup scale="90" orientation="portrait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B583D"/>
    <pageSetUpPr fitToPage="1"/>
  </sheetPr>
  <dimension ref="A1:H41"/>
  <sheetViews>
    <sheetView showGridLines="0" topLeftCell="A4" zoomScale="110" zoomScaleNormal="110" zoomScalePageLayoutView="110" workbookViewId="0">
      <selection activeCell="B14" sqref="B14"/>
    </sheetView>
  </sheetViews>
  <sheetFormatPr defaultColWidth="8.88671875" defaultRowHeight="13.2" x14ac:dyDescent="0.25"/>
  <cols>
    <col min="1" max="1" width="17.109375" customWidth="1"/>
    <col min="2" max="2" width="31.6640625" customWidth="1"/>
    <col min="3" max="3" width="4.33203125" customWidth="1"/>
    <col min="4" max="4" width="25.6640625" style="1" customWidth="1"/>
    <col min="5" max="5" width="27.33203125" customWidth="1"/>
    <col min="6" max="6" width="4.33203125" customWidth="1"/>
    <col min="7" max="7" width="8.88671875" style="41" hidden="1" customWidth="1"/>
    <col min="8" max="8" width="8.88671875" hidden="1" customWidth="1"/>
  </cols>
  <sheetData>
    <row r="1" spans="1:8" ht="30" customHeight="1" x14ac:dyDescent="0.25">
      <c r="A1" s="123" t="s">
        <v>327</v>
      </c>
      <c r="B1" s="124"/>
      <c r="C1" s="124"/>
      <c r="D1" s="124"/>
      <c r="E1" s="124"/>
      <c r="F1" s="125"/>
    </row>
    <row r="2" spans="1:8" ht="21.9" customHeight="1" x14ac:dyDescent="0.25">
      <c r="A2" s="34"/>
      <c r="B2" s="14"/>
      <c r="C2" s="14"/>
      <c r="D2" s="16"/>
      <c r="E2" s="14"/>
      <c r="F2" s="96"/>
    </row>
    <row r="3" spans="1:8" ht="21.9" customHeight="1" x14ac:dyDescent="0.25">
      <c r="A3" s="31"/>
      <c r="B3" s="16"/>
      <c r="C3" s="16"/>
      <c r="D3" s="16"/>
      <c r="E3" s="16"/>
      <c r="F3" s="97"/>
      <c r="G3" s="41" t="s">
        <v>316</v>
      </c>
      <c r="H3" s="52" t="b">
        <v>0</v>
      </c>
    </row>
    <row r="4" spans="1:8" ht="21.9" customHeight="1" x14ac:dyDescent="0.25">
      <c r="A4" s="31"/>
      <c r="B4" s="16"/>
      <c r="C4" s="16"/>
      <c r="D4" s="16"/>
      <c r="E4" s="16"/>
      <c r="F4" s="97"/>
      <c r="G4" s="41" t="s">
        <v>298</v>
      </c>
      <c r="H4" s="52" t="b">
        <v>0</v>
      </c>
    </row>
    <row r="5" spans="1:8" ht="21.9" customHeight="1" x14ac:dyDescent="0.25">
      <c r="A5" s="31"/>
      <c r="B5" s="16"/>
      <c r="C5" s="16"/>
      <c r="D5" s="16"/>
      <c r="E5" s="16"/>
      <c r="F5" s="97"/>
      <c r="H5" s="52"/>
    </row>
    <row r="6" spans="1:8" ht="21.9" customHeight="1" x14ac:dyDescent="0.25">
      <c r="A6" s="31"/>
      <c r="B6" s="16"/>
      <c r="C6" s="16"/>
      <c r="D6" s="16"/>
      <c r="E6" s="16"/>
      <c r="F6" s="97"/>
      <c r="H6" s="52"/>
    </row>
    <row r="7" spans="1:8" ht="21.9" customHeight="1" x14ac:dyDescent="0.25">
      <c r="A7" s="31"/>
      <c r="B7" s="16"/>
      <c r="C7" s="86"/>
      <c r="D7" s="86"/>
      <c r="E7" s="39" t="s">
        <v>3</v>
      </c>
      <c r="F7" s="97"/>
      <c r="H7" s="52"/>
    </row>
    <row r="8" spans="1:8" ht="21.9" customHeight="1" x14ac:dyDescent="0.25">
      <c r="A8" s="4" t="s">
        <v>1</v>
      </c>
      <c r="B8" s="77"/>
      <c r="C8" s="91"/>
      <c r="D8" s="87" t="s">
        <v>322</v>
      </c>
      <c r="E8" s="82">
        <v>0</v>
      </c>
      <c r="F8" s="98"/>
      <c r="H8" s="52"/>
    </row>
    <row r="9" spans="1:8" ht="21.9" customHeight="1" x14ac:dyDescent="0.25">
      <c r="A9" s="4" t="s">
        <v>4</v>
      </c>
      <c r="B9" s="78"/>
      <c r="C9" s="92"/>
      <c r="D9" s="87" t="s">
        <v>320</v>
      </c>
      <c r="E9" s="83">
        <v>0</v>
      </c>
      <c r="F9" s="98"/>
      <c r="G9" s="41" t="s">
        <v>331</v>
      </c>
      <c r="H9" s="52" t="str">
        <f>IF(B14&gt;B15, "Invalid Date Range", "")</f>
        <v/>
      </c>
    </row>
    <row r="10" spans="1:8" ht="21.9" customHeight="1" x14ac:dyDescent="0.25">
      <c r="A10" s="4" t="s">
        <v>5</v>
      </c>
      <c r="B10" s="79"/>
      <c r="C10" s="93"/>
      <c r="D10" s="87" t="s">
        <v>321</v>
      </c>
      <c r="E10" s="84">
        <v>0</v>
      </c>
      <c r="F10" s="98"/>
      <c r="G10" s="41" t="s">
        <v>333</v>
      </c>
      <c r="H10" s="52">
        <f>B15-B14+1</f>
        <v>1</v>
      </c>
    </row>
    <row r="11" spans="1:8" ht="21.9" customHeight="1" x14ac:dyDescent="0.25">
      <c r="A11" s="4" t="s">
        <v>6</v>
      </c>
      <c r="B11" s="79"/>
      <c r="C11" s="92"/>
      <c r="D11" s="88"/>
      <c r="E11" s="126" t="s">
        <v>323</v>
      </c>
      <c r="F11" s="98"/>
      <c r="G11" s="41" t="s">
        <v>332</v>
      </c>
      <c r="H11" s="53">
        <f>E8*H10</f>
        <v>0</v>
      </c>
    </row>
    <row r="12" spans="1:8" ht="21.9" customHeight="1" x14ac:dyDescent="0.25">
      <c r="A12" s="5" t="s">
        <v>7</v>
      </c>
      <c r="B12" s="77"/>
      <c r="C12" s="92"/>
      <c r="D12" s="88"/>
      <c r="E12" s="127"/>
      <c r="F12" s="98"/>
      <c r="G12" s="41" t="s">
        <v>334</v>
      </c>
      <c r="H12" s="53">
        <f>IF(H10&gt;=2,2*E8*0.25,1*E8*0.25)</f>
        <v>0</v>
      </c>
    </row>
    <row r="13" spans="1:8" ht="21.9" customHeight="1" thickBot="1" x14ac:dyDescent="0.3">
      <c r="A13" s="5"/>
      <c r="B13" s="76" t="s">
        <v>10</v>
      </c>
      <c r="C13" s="92"/>
      <c r="D13" s="87" t="s">
        <v>8</v>
      </c>
      <c r="E13" s="82">
        <v>0</v>
      </c>
      <c r="F13" s="98"/>
      <c r="G13" s="41" t="s">
        <v>335</v>
      </c>
      <c r="H13" s="54">
        <f>H11-H12</f>
        <v>0</v>
      </c>
    </row>
    <row r="14" spans="1:8" ht="21.9" customHeight="1" thickTop="1" x14ac:dyDescent="0.25">
      <c r="A14" s="4" t="s">
        <v>11</v>
      </c>
      <c r="B14" s="80"/>
      <c r="C14" s="92"/>
      <c r="D14" s="87" t="s">
        <v>9</v>
      </c>
      <c r="E14" s="83">
        <v>0</v>
      </c>
      <c r="F14" s="98"/>
      <c r="H14" s="52"/>
    </row>
    <row r="15" spans="1:8" ht="21.9" customHeight="1" thickBot="1" x14ac:dyDescent="0.3">
      <c r="A15" s="4" t="s">
        <v>12</v>
      </c>
      <c r="B15" s="81"/>
      <c r="C15" s="92"/>
      <c r="D15" s="87"/>
      <c r="E15" s="74"/>
      <c r="F15" s="98"/>
      <c r="G15" s="41" t="s">
        <v>336</v>
      </c>
      <c r="H15" s="55">
        <f>(H10-1)*E9</f>
        <v>0</v>
      </c>
    </row>
    <row r="16" spans="1:8" ht="21.9" customHeight="1" thickTop="1" x14ac:dyDescent="0.25">
      <c r="A16" s="4"/>
      <c r="B16" s="44" t="str">
        <f>H9</f>
        <v/>
      </c>
      <c r="C16" s="92"/>
      <c r="D16" s="87"/>
      <c r="E16" s="76" t="s">
        <v>13</v>
      </c>
      <c r="F16" s="98"/>
    </row>
    <row r="17" spans="1:7" ht="21.9" customHeight="1" x14ac:dyDescent="0.25">
      <c r="A17" s="131" t="s">
        <v>366</v>
      </c>
      <c r="B17" s="132"/>
      <c r="C17" s="92"/>
      <c r="D17" s="87" t="s">
        <v>19</v>
      </c>
      <c r="E17" s="82">
        <v>0</v>
      </c>
      <c r="F17" s="98"/>
    </row>
    <row r="18" spans="1:7" ht="21.9" customHeight="1" x14ac:dyDescent="0.3">
      <c r="A18" s="133"/>
      <c r="B18" s="133"/>
      <c r="C18" s="92"/>
      <c r="D18" s="87" t="s">
        <v>35</v>
      </c>
      <c r="E18" s="83">
        <v>0</v>
      </c>
      <c r="F18" s="98"/>
    </row>
    <row r="19" spans="1:7" ht="21.9" customHeight="1" x14ac:dyDescent="0.3">
      <c r="A19" s="133"/>
      <c r="B19" s="133"/>
      <c r="C19" s="92"/>
      <c r="D19" s="89" t="s">
        <v>36</v>
      </c>
      <c r="E19" s="83">
        <v>0</v>
      </c>
      <c r="F19" s="98"/>
    </row>
    <row r="20" spans="1:7" ht="21.9" customHeight="1" x14ac:dyDescent="0.3">
      <c r="A20" s="133"/>
      <c r="B20" s="133"/>
      <c r="C20" s="92"/>
      <c r="D20" s="89" t="s">
        <v>337</v>
      </c>
      <c r="E20" s="84">
        <f>SUM(E17:E19)</f>
        <v>0</v>
      </c>
      <c r="F20" s="98"/>
    </row>
    <row r="21" spans="1:7" ht="21.9" customHeight="1" x14ac:dyDescent="0.25">
      <c r="A21" s="95"/>
      <c r="B21" s="90"/>
      <c r="C21" s="90"/>
      <c r="D21" s="90"/>
      <c r="E21" s="90"/>
      <c r="F21" s="99"/>
      <c r="G21" s="73"/>
    </row>
    <row r="22" spans="1:7" ht="21.9" customHeight="1" x14ac:dyDescent="0.25">
      <c r="A22" s="94" t="s">
        <v>1</v>
      </c>
      <c r="B22" s="77"/>
      <c r="C22" s="92"/>
      <c r="D22" s="87" t="s">
        <v>1</v>
      </c>
      <c r="E22" s="77"/>
      <c r="F22" s="98"/>
    </row>
    <row r="23" spans="1:7" ht="21.9" customHeight="1" x14ac:dyDescent="0.25">
      <c r="A23" s="94" t="s">
        <v>365</v>
      </c>
      <c r="B23" s="79"/>
      <c r="C23" s="92"/>
      <c r="D23" s="87" t="s">
        <v>365</v>
      </c>
      <c r="E23" s="79"/>
      <c r="F23" s="98"/>
    </row>
    <row r="24" spans="1:7" ht="21.75" customHeight="1" x14ac:dyDescent="0.25">
      <c r="A24" s="94" t="s">
        <v>14</v>
      </c>
      <c r="B24" s="85"/>
      <c r="C24" s="92"/>
      <c r="D24" s="87" t="s">
        <v>14</v>
      </c>
      <c r="E24" s="85"/>
      <c r="F24" s="98"/>
    </row>
    <row r="25" spans="1:7" ht="21.9" customHeight="1" x14ac:dyDescent="0.25">
      <c r="A25" s="94" t="s">
        <v>15</v>
      </c>
      <c r="B25" s="85"/>
      <c r="C25" s="92"/>
      <c r="D25" s="87" t="s">
        <v>15</v>
      </c>
      <c r="E25" s="85"/>
      <c r="F25" s="98"/>
    </row>
    <row r="26" spans="1:7" ht="21.9" customHeight="1" x14ac:dyDescent="0.25">
      <c r="A26" s="94"/>
      <c r="B26" s="40"/>
      <c r="C26" s="92"/>
      <c r="D26" s="87"/>
      <c r="E26" s="40"/>
      <c r="F26" s="98"/>
    </row>
    <row r="27" spans="1:7" ht="21.9" customHeight="1" x14ac:dyDescent="0.25">
      <c r="A27" s="94" t="s">
        <v>1</v>
      </c>
      <c r="B27" s="77"/>
      <c r="C27" s="92"/>
      <c r="D27" s="87" t="s">
        <v>1</v>
      </c>
      <c r="E27" s="77"/>
      <c r="F27" s="98"/>
    </row>
    <row r="28" spans="1:7" ht="21.9" customHeight="1" x14ac:dyDescent="0.25">
      <c r="A28" s="94" t="s">
        <v>365</v>
      </c>
      <c r="B28" s="79"/>
      <c r="C28" s="92"/>
      <c r="D28" s="87" t="s">
        <v>365</v>
      </c>
      <c r="E28" s="79"/>
      <c r="F28" s="98"/>
    </row>
    <row r="29" spans="1:7" ht="21.9" customHeight="1" x14ac:dyDescent="0.25">
      <c r="A29" s="94" t="s">
        <v>14</v>
      </c>
      <c r="B29" s="85"/>
      <c r="C29" s="92"/>
      <c r="D29" s="87" t="s">
        <v>14</v>
      </c>
      <c r="E29" s="85"/>
      <c r="F29" s="98"/>
    </row>
    <row r="30" spans="1:7" ht="21.9" customHeight="1" x14ac:dyDescent="0.25">
      <c r="A30" s="94" t="s">
        <v>15</v>
      </c>
      <c r="B30" s="85"/>
      <c r="C30" s="92"/>
      <c r="D30" s="87" t="s">
        <v>15</v>
      </c>
      <c r="E30" s="85"/>
      <c r="F30" s="98"/>
    </row>
    <row r="31" spans="1:7" ht="21.9" customHeight="1" x14ac:dyDescent="0.25">
      <c r="A31" s="94"/>
      <c r="B31" s="40"/>
      <c r="C31" s="92"/>
      <c r="D31" s="87"/>
      <c r="E31" s="40"/>
      <c r="F31" s="98"/>
    </row>
    <row r="32" spans="1:7" ht="44.25" customHeight="1" x14ac:dyDescent="0.25">
      <c r="A32" s="94"/>
      <c r="B32" s="122" t="s">
        <v>367</v>
      </c>
      <c r="C32" s="92"/>
      <c r="D32" s="89"/>
      <c r="E32" s="122" t="s">
        <v>368</v>
      </c>
      <c r="F32" s="98"/>
    </row>
    <row r="33" spans="1:7" ht="21.9" customHeight="1" x14ac:dyDescent="0.25">
      <c r="A33" s="94" t="s">
        <v>1</v>
      </c>
      <c r="B33" s="77"/>
      <c r="C33" s="92"/>
      <c r="D33" s="87" t="s">
        <v>1</v>
      </c>
      <c r="E33" s="77"/>
      <c r="F33" s="98"/>
    </row>
    <row r="34" spans="1:7" ht="21.75" customHeight="1" x14ac:dyDescent="0.25">
      <c r="A34" s="94" t="s">
        <v>14</v>
      </c>
      <c r="B34" s="85"/>
      <c r="C34" s="92"/>
      <c r="D34" s="87" t="s">
        <v>14</v>
      </c>
      <c r="E34" s="85"/>
      <c r="F34" s="98"/>
    </row>
    <row r="35" spans="1:7" ht="21.9" customHeight="1" x14ac:dyDescent="0.25">
      <c r="A35" s="94" t="s">
        <v>15</v>
      </c>
      <c r="B35" s="85"/>
      <c r="C35" s="92"/>
      <c r="D35" s="87" t="s">
        <v>15</v>
      </c>
      <c r="E35" s="85"/>
      <c r="F35" s="98"/>
    </row>
    <row r="36" spans="1:7" ht="21.9" customHeight="1" x14ac:dyDescent="0.25">
      <c r="A36" s="94"/>
      <c r="B36" s="40"/>
      <c r="C36" s="92"/>
      <c r="D36" s="75"/>
      <c r="E36" s="40"/>
      <c r="F36" s="98"/>
    </row>
    <row r="37" spans="1:7" ht="21.9" customHeight="1" x14ac:dyDescent="0.25">
      <c r="A37" s="94"/>
      <c r="B37" s="40"/>
      <c r="C37" s="18"/>
      <c r="D37" s="75"/>
      <c r="E37" s="40"/>
      <c r="F37" s="98"/>
    </row>
    <row r="38" spans="1:7" ht="21.9" customHeight="1" x14ac:dyDescent="0.25">
      <c r="A38" s="94"/>
      <c r="B38" s="40"/>
      <c r="C38" s="18"/>
      <c r="D38" s="75"/>
      <c r="E38" s="40"/>
      <c r="F38" s="98"/>
    </row>
    <row r="39" spans="1:7" ht="21.9" customHeight="1" x14ac:dyDescent="0.25">
      <c r="A39" s="94"/>
      <c r="B39" s="40"/>
      <c r="C39" s="18"/>
      <c r="D39" s="75"/>
      <c r="E39" s="40"/>
      <c r="F39" s="98"/>
    </row>
    <row r="40" spans="1:7" s="1" customFormat="1" ht="21" customHeight="1" x14ac:dyDescent="0.25">
      <c r="A40" s="35"/>
      <c r="B40" s="36"/>
      <c r="C40" s="37"/>
      <c r="D40" s="37"/>
      <c r="E40" s="36"/>
      <c r="F40" s="38"/>
      <c r="G40" s="43"/>
    </row>
    <row r="41" spans="1:7" ht="13.8" x14ac:dyDescent="0.25">
      <c r="A41" s="128"/>
      <c r="B41" s="129"/>
      <c r="C41" s="129"/>
      <c r="D41" s="129"/>
      <c r="E41" s="129"/>
      <c r="F41" s="129"/>
      <c r="G41" s="130"/>
    </row>
  </sheetData>
  <sheetProtection algorithmName="SHA-512" hashValue="yeXkBPcls3XvgprhmAi8WtHOQn3j7+3b5a/ekkWWAKj63/JoijRdg9I8TBavi9tK4HsTmf0k5nQ3d1ACk7L9Wg==" saltValue="CAVuTw08RxFwupDLaCxllw==" spinCount="100000" sheet="1" objects="1" scenarios="1" selectLockedCells="1"/>
  <mergeCells count="7">
    <mergeCell ref="A1:F1"/>
    <mergeCell ref="E11:E12"/>
    <mergeCell ref="A41:G41"/>
    <mergeCell ref="A17:B17"/>
    <mergeCell ref="A18:B18"/>
    <mergeCell ref="A19:B19"/>
    <mergeCell ref="A20:B20"/>
  </mergeCells>
  <phoneticPr fontId="2" type="noConversion"/>
  <dataValidations count="4">
    <dataValidation type="date" allowBlank="1" showInputMessage="1" showErrorMessage="1" errorTitle="Date Value" error="Please enter a valid date value.  Format is MM/DD/YY." sqref="B14:B15">
      <formula1>42370</formula1>
      <formula2>73050</formula2>
    </dataValidation>
    <dataValidation type="decimal" allowBlank="1" showInputMessage="1" showErrorMessage="1" errorTitle="Numeric Value" error="Please enter a numeric value." sqref="E8:E9 E13:E14 E17:E19">
      <formula1>0</formula1>
      <formula2>99999.99</formula2>
    </dataValidation>
    <dataValidation type="textLength" showInputMessage="1" showErrorMessage="1" sqref="B9">
      <formula1>7</formula1>
      <formula2>7</formula2>
    </dataValidation>
    <dataValidation type="decimal" allowBlank="1" showInputMessage="1" showErrorMessage="1" errorTitle="Number Value" error="Please enter a numeric value." sqref="G21">
      <formula1>0</formula1>
      <formula2>99999.99</formula2>
    </dataValidation>
  </dataValidations>
  <hyperlinks>
    <hyperlink ref="E7" r:id="rId1"/>
  </hyperlinks>
  <pageMargins left="0.7" right="0.7" top="0.75" bottom="0.75" header="0.5" footer="0.5"/>
  <pageSetup scale="74" fitToHeight="0" orientation="portrait" r:id="rId2"/>
  <headerFooter>
    <oddFooter>&amp;C&amp;"Tahoma,Bold Italic"&amp;K000000Form Issued:  February 2017</oddFooter>
  </headerFooter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Department List">
          <x14:formula1>
            <xm:f>Departments!$A$1:$A$260</xm:f>
          </x14:formula1>
          <xm:sqref>B10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rgb="FF69BE28"/>
    <pageSetUpPr fitToPage="1"/>
  </sheetPr>
  <dimension ref="A1:N59"/>
  <sheetViews>
    <sheetView showGridLines="0" topLeftCell="B1" zoomScale="110" zoomScaleNormal="110" zoomScalePageLayoutView="110" workbookViewId="0">
      <pane ySplit="11" topLeftCell="A39" activePane="bottomLeft" state="frozen"/>
      <selection pane="bottomLeft" activeCell="I4" sqref="I4:J4"/>
    </sheetView>
  </sheetViews>
  <sheetFormatPr defaultColWidth="8.88671875" defaultRowHeight="13.2" x14ac:dyDescent="0.25"/>
  <cols>
    <col min="1" max="1" width="11.109375" style="6" customWidth="1"/>
    <col min="2" max="2" width="11.33203125" customWidth="1"/>
    <col min="3" max="3" width="29.88671875" customWidth="1"/>
    <col min="4" max="4" width="17.44140625" customWidth="1"/>
    <col min="5" max="5" width="17.33203125" customWidth="1"/>
    <col min="6" max="7" width="10.33203125" customWidth="1"/>
    <col min="8" max="10" width="17.44140625" customWidth="1"/>
    <col min="11" max="11" width="22.88671875" customWidth="1"/>
    <col min="12" max="14" width="0" hidden="1" customWidth="1"/>
  </cols>
  <sheetData>
    <row r="1" spans="1:11" ht="30" customHeight="1" x14ac:dyDescent="0.25">
      <c r="A1" s="139" t="s">
        <v>328</v>
      </c>
      <c r="B1" s="140"/>
      <c r="C1" s="140"/>
      <c r="D1" s="140"/>
      <c r="E1" s="140"/>
      <c r="F1" s="140"/>
      <c r="G1" s="140"/>
      <c r="H1" s="140"/>
      <c r="I1" s="140"/>
      <c r="J1" s="140"/>
      <c r="K1" s="141"/>
    </row>
    <row r="2" spans="1:11" ht="12" customHeight="1" x14ac:dyDescent="0.25">
      <c r="A2" s="13"/>
      <c r="B2" s="14"/>
      <c r="C2" s="14"/>
      <c r="D2" s="121"/>
      <c r="E2" s="121"/>
      <c r="F2" s="121"/>
      <c r="G2" s="121"/>
      <c r="H2" s="121"/>
      <c r="I2" s="121"/>
      <c r="J2" s="121"/>
      <c r="K2" s="96"/>
    </row>
    <row r="3" spans="1:11" ht="23.1" customHeight="1" x14ac:dyDescent="0.25">
      <c r="A3" s="15"/>
      <c r="B3" s="16"/>
      <c r="C3" s="143" t="s">
        <v>1</v>
      </c>
      <c r="D3" s="143"/>
      <c r="E3" s="142">
        <f>Authorization!B8</f>
        <v>0</v>
      </c>
      <c r="F3" s="142"/>
      <c r="G3" s="92"/>
      <c r="H3" s="16"/>
      <c r="I3" s="132" t="s">
        <v>10</v>
      </c>
      <c r="J3" s="132"/>
      <c r="K3" s="17"/>
    </row>
    <row r="4" spans="1:11" ht="23.1" customHeight="1" x14ac:dyDescent="0.25">
      <c r="A4" s="15"/>
      <c r="B4" s="16"/>
      <c r="C4" s="143" t="s">
        <v>4</v>
      </c>
      <c r="D4" s="143"/>
      <c r="E4" s="119">
        <f>Authorization!B9</f>
        <v>0</v>
      </c>
      <c r="F4" s="63"/>
      <c r="G4" s="120"/>
      <c r="H4" s="75" t="s">
        <v>11</v>
      </c>
      <c r="I4" s="137">
        <f>Authorization!B14</f>
        <v>0</v>
      </c>
      <c r="J4" s="137"/>
      <c r="K4" s="9"/>
    </row>
    <row r="5" spans="1:11" ht="23.1" customHeight="1" x14ac:dyDescent="0.25">
      <c r="A5" s="15"/>
      <c r="B5" s="16"/>
      <c r="C5" s="143" t="s">
        <v>5</v>
      </c>
      <c r="D5" s="143"/>
      <c r="E5" s="142">
        <f>Authorization!B10</f>
        <v>0</v>
      </c>
      <c r="F5" s="142"/>
      <c r="G5" s="142"/>
      <c r="H5" s="75" t="s">
        <v>12</v>
      </c>
      <c r="I5" s="138">
        <f>Authorization!B15</f>
        <v>0</v>
      </c>
      <c r="J5" s="138"/>
      <c r="K5" s="9"/>
    </row>
    <row r="6" spans="1:11" ht="23.1" customHeight="1" x14ac:dyDescent="0.25">
      <c r="A6" s="15"/>
      <c r="B6" s="16"/>
      <c r="C6" s="143" t="s">
        <v>6</v>
      </c>
      <c r="D6" s="143"/>
      <c r="E6" s="142">
        <f>Authorization!B11</f>
        <v>0</v>
      </c>
      <c r="F6" s="142"/>
      <c r="G6" s="142"/>
      <c r="H6" s="25"/>
      <c r="I6" s="3"/>
      <c r="J6" s="18"/>
      <c r="K6" s="19"/>
    </row>
    <row r="7" spans="1:11" ht="23.1" customHeight="1" x14ac:dyDescent="0.25">
      <c r="A7" s="15"/>
      <c r="B7" s="16"/>
      <c r="C7" s="145" t="s">
        <v>7</v>
      </c>
      <c r="D7" s="145"/>
      <c r="E7" s="142">
        <f>Authorization!B12</f>
        <v>0</v>
      </c>
      <c r="F7" s="142"/>
      <c r="G7" s="142"/>
      <c r="H7" s="3"/>
      <c r="I7" s="18"/>
      <c r="J7" s="18"/>
      <c r="K7" s="19"/>
    </row>
    <row r="8" spans="1:11" s="1" customFormat="1" ht="12" customHeight="1" x14ac:dyDescent="0.25">
      <c r="A8" s="26"/>
      <c r="B8" s="27"/>
      <c r="C8" s="28"/>
      <c r="D8" s="29"/>
      <c r="E8" s="86"/>
      <c r="F8" s="86"/>
      <c r="G8" s="86"/>
      <c r="H8" s="86"/>
      <c r="I8" s="27"/>
      <c r="J8" s="27"/>
      <c r="K8" s="30"/>
    </row>
    <row r="9" spans="1:11" s="1" customFormat="1" ht="23.1" customHeight="1" x14ac:dyDescent="0.25">
      <c r="A9" s="169" t="s">
        <v>0</v>
      </c>
      <c r="B9" s="150" t="s">
        <v>18</v>
      </c>
      <c r="C9" s="150" t="s">
        <v>27</v>
      </c>
      <c r="D9" s="154" t="s">
        <v>24</v>
      </c>
      <c r="E9" s="176"/>
      <c r="F9" s="176"/>
      <c r="G9" s="155"/>
      <c r="H9" s="150" t="s">
        <v>25</v>
      </c>
      <c r="I9" s="177" t="s">
        <v>22</v>
      </c>
      <c r="J9" s="172" t="s">
        <v>2</v>
      </c>
      <c r="K9" s="173"/>
    </row>
    <row r="10" spans="1:11" s="1" customFormat="1" ht="23.1" customHeight="1" x14ac:dyDescent="0.25">
      <c r="A10" s="170"/>
      <c r="B10" s="151"/>
      <c r="C10" s="151"/>
      <c r="D10" s="150" t="s">
        <v>19</v>
      </c>
      <c r="E10" s="154" t="s">
        <v>23</v>
      </c>
      <c r="F10" s="176"/>
      <c r="G10" s="155"/>
      <c r="H10" s="151"/>
      <c r="I10" s="178"/>
      <c r="J10" s="174"/>
      <c r="K10" s="175"/>
    </row>
    <row r="11" spans="1:11" s="2" customFormat="1" ht="23.1" customHeight="1" x14ac:dyDescent="0.2">
      <c r="A11" s="171"/>
      <c r="B11" s="152"/>
      <c r="C11" s="152"/>
      <c r="D11" s="152"/>
      <c r="E11" s="7" t="s">
        <v>20</v>
      </c>
      <c r="F11" s="154" t="s">
        <v>21</v>
      </c>
      <c r="G11" s="155"/>
      <c r="H11" s="152"/>
      <c r="I11" s="179"/>
      <c r="J11" s="7" t="s">
        <v>20</v>
      </c>
      <c r="K11" s="10" t="s">
        <v>21</v>
      </c>
    </row>
    <row r="12" spans="1:11" ht="24.9" customHeight="1" x14ac:dyDescent="0.25">
      <c r="A12" s="46"/>
      <c r="B12" s="47"/>
      <c r="C12" s="48"/>
      <c r="D12" s="49">
        <v>0</v>
      </c>
      <c r="E12" s="49">
        <v>0</v>
      </c>
      <c r="F12" s="148"/>
      <c r="G12" s="149"/>
      <c r="H12" s="49">
        <v>0</v>
      </c>
      <c r="I12" s="49">
        <v>0</v>
      </c>
      <c r="J12" s="49">
        <v>0</v>
      </c>
      <c r="K12" s="50"/>
    </row>
    <row r="13" spans="1:11" ht="24.9" customHeight="1" x14ac:dyDescent="0.25">
      <c r="A13" s="46"/>
      <c r="B13" s="47"/>
      <c r="C13" s="48"/>
      <c r="D13" s="49">
        <v>0</v>
      </c>
      <c r="E13" s="49">
        <v>0</v>
      </c>
      <c r="F13" s="146"/>
      <c r="G13" s="147"/>
      <c r="H13" s="49">
        <v>0</v>
      </c>
      <c r="I13" s="49">
        <v>0</v>
      </c>
      <c r="J13" s="49">
        <v>0</v>
      </c>
      <c r="K13" s="50"/>
    </row>
    <row r="14" spans="1:11" ht="24.9" customHeight="1" x14ac:dyDescent="0.25">
      <c r="A14" s="46"/>
      <c r="B14" s="47"/>
      <c r="C14" s="48"/>
      <c r="D14" s="49">
        <v>0</v>
      </c>
      <c r="E14" s="49">
        <v>0</v>
      </c>
      <c r="F14" s="146"/>
      <c r="G14" s="147"/>
      <c r="H14" s="49">
        <v>0</v>
      </c>
      <c r="I14" s="49">
        <v>0</v>
      </c>
      <c r="J14" s="49">
        <v>0</v>
      </c>
      <c r="K14" s="50"/>
    </row>
    <row r="15" spans="1:11" ht="24.9" customHeight="1" x14ac:dyDescent="0.25">
      <c r="A15" s="46"/>
      <c r="B15" s="47"/>
      <c r="C15" s="48"/>
      <c r="D15" s="49">
        <v>0</v>
      </c>
      <c r="E15" s="49">
        <v>0</v>
      </c>
      <c r="F15" s="146"/>
      <c r="G15" s="147"/>
      <c r="H15" s="49">
        <v>0</v>
      </c>
      <c r="I15" s="49">
        <v>0</v>
      </c>
      <c r="J15" s="49">
        <v>0</v>
      </c>
      <c r="K15" s="50"/>
    </row>
    <row r="16" spans="1:11" ht="24.9" customHeight="1" x14ac:dyDescent="0.25">
      <c r="A16" s="46"/>
      <c r="B16" s="47"/>
      <c r="C16" s="48"/>
      <c r="D16" s="49">
        <v>0</v>
      </c>
      <c r="E16" s="49">
        <v>0</v>
      </c>
      <c r="F16" s="146"/>
      <c r="G16" s="147"/>
      <c r="H16" s="49">
        <v>0</v>
      </c>
      <c r="I16" s="49">
        <v>0</v>
      </c>
      <c r="J16" s="49">
        <v>0</v>
      </c>
      <c r="K16" s="50"/>
    </row>
    <row r="17" spans="1:11" ht="24.9" customHeight="1" x14ac:dyDescent="0.25">
      <c r="A17" s="46"/>
      <c r="B17" s="47"/>
      <c r="C17" s="48"/>
      <c r="D17" s="49">
        <v>0</v>
      </c>
      <c r="E17" s="49">
        <v>0</v>
      </c>
      <c r="F17" s="146"/>
      <c r="G17" s="147"/>
      <c r="H17" s="49">
        <v>0</v>
      </c>
      <c r="I17" s="49">
        <v>0</v>
      </c>
      <c r="J17" s="49">
        <v>0</v>
      </c>
      <c r="K17" s="50"/>
    </row>
    <row r="18" spans="1:11" ht="24.9" customHeight="1" x14ac:dyDescent="0.25">
      <c r="A18" s="46"/>
      <c r="B18" s="47"/>
      <c r="C18" s="48"/>
      <c r="D18" s="49">
        <v>0</v>
      </c>
      <c r="E18" s="49">
        <v>0</v>
      </c>
      <c r="F18" s="146"/>
      <c r="G18" s="147"/>
      <c r="H18" s="49">
        <v>0</v>
      </c>
      <c r="I18" s="49">
        <v>0</v>
      </c>
      <c r="J18" s="49">
        <v>0</v>
      </c>
      <c r="K18" s="50"/>
    </row>
    <row r="19" spans="1:11" ht="24.9" customHeight="1" x14ac:dyDescent="0.25">
      <c r="A19" s="46"/>
      <c r="B19" s="47"/>
      <c r="C19" s="48"/>
      <c r="D19" s="49">
        <v>0</v>
      </c>
      <c r="E19" s="49">
        <v>0</v>
      </c>
      <c r="F19" s="146"/>
      <c r="G19" s="147"/>
      <c r="H19" s="49">
        <v>0</v>
      </c>
      <c r="I19" s="49">
        <v>0</v>
      </c>
      <c r="J19" s="49">
        <v>0</v>
      </c>
      <c r="K19" s="50"/>
    </row>
    <row r="20" spans="1:11" ht="24.9" customHeight="1" x14ac:dyDescent="0.25">
      <c r="A20" s="46"/>
      <c r="B20" s="47"/>
      <c r="C20" s="48"/>
      <c r="D20" s="49">
        <v>0</v>
      </c>
      <c r="E20" s="49">
        <v>0</v>
      </c>
      <c r="F20" s="146"/>
      <c r="G20" s="147"/>
      <c r="H20" s="49">
        <v>0</v>
      </c>
      <c r="I20" s="49">
        <v>0</v>
      </c>
      <c r="J20" s="49">
        <v>0</v>
      </c>
      <c r="K20" s="50"/>
    </row>
    <row r="21" spans="1:11" ht="24.9" customHeight="1" x14ac:dyDescent="0.25">
      <c r="A21" s="46"/>
      <c r="B21" s="47"/>
      <c r="C21" s="48"/>
      <c r="D21" s="49">
        <v>0</v>
      </c>
      <c r="E21" s="49">
        <v>0</v>
      </c>
      <c r="F21" s="146"/>
      <c r="G21" s="147"/>
      <c r="H21" s="49">
        <v>0</v>
      </c>
      <c r="I21" s="49">
        <v>0</v>
      </c>
      <c r="J21" s="49">
        <v>0</v>
      </c>
      <c r="K21" s="50"/>
    </row>
    <row r="22" spans="1:11" ht="24.9" customHeight="1" x14ac:dyDescent="0.25">
      <c r="A22" s="46"/>
      <c r="B22" s="47"/>
      <c r="C22" s="48"/>
      <c r="D22" s="49">
        <v>0</v>
      </c>
      <c r="E22" s="49">
        <v>0</v>
      </c>
      <c r="F22" s="146"/>
      <c r="G22" s="147"/>
      <c r="H22" s="49">
        <v>0</v>
      </c>
      <c r="I22" s="49">
        <v>0</v>
      </c>
      <c r="J22" s="49">
        <v>0</v>
      </c>
      <c r="K22" s="50"/>
    </row>
    <row r="23" spans="1:11" ht="24.9" customHeight="1" x14ac:dyDescent="0.25">
      <c r="A23" s="46"/>
      <c r="B23" s="47"/>
      <c r="C23" s="48"/>
      <c r="D23" s="49">
        <v>0</v>
      </c>
      <c r="E23" s="49">
        <v>0</v>
      </c>
      <c r="F23" s="146"/>
      <c r="G23" s="147"/>
      <c r="H23" s="49">
        <v>0</v>
      </c>
      <c r="I23" s="49">
        <v>0</v>
      </c>
      <c r="J23" s="49">
        <v>0</v>
      </c>
      <c r="K23" s="50"/>
    </row>
    <row r="24" spans="1:11" ht="24.9" customHeight="1" x14ac:dyDescent="0.25">
      <c r="A24" s="46"/>
      <c r="B24" s="47"/>
      <c r="C24" s="48"/>
      <c r="D24" s="49">
        <v>0</v>
      </c>
      <c r="E24" s="49">
        <v>0</v>
      </c>
      <c r="F24" s="146"/>
      <c r="G24" s="147"/>
      <c r="H24" s="49">
        <v>0</v>
      </c>
      <c r="I24" s="49">
        <v>0</v>
      </c>
      <c r="J24" s="49">
        <v>0</v>
      </c>
      <c r="K24" s="50"/>
    </row>
    <row r="25" spans="1:11" ht="24.9" customHeight="1" x14ac:dyDescent="0.25">
      <c r="A25" s="46"/>
      <c r="B25" s="47"/>
      <c r="C25" s="48"/>
      <c r="D25" s="49">
        <v>0</v>
      </c>
      <c r="E25" s="49">
        <v>0</v>
      </c>
      <c r="F25" s="146"/>
      <c r="G25" s="147"/>
      <c r="H25" s="49">
        <v>0</v>
      </c>
      <c r="I25" s="49">
        <v>0</v>
      </c>
      <c r="J25" s="49">
        <v>0</v>
      </c>
      <c r="K25" s="50"/>
    </row>
    <row r="26" spans="1:11" ht="24.9" customHeight="1" x14ac:dyDescent="0.25">
      <c r="A26" s="46"/>
      <c r="B26" s="47"/>
      <c r="C26" s="48"/>
      <c r="D26" s="49">
        <v>0</v>
      </c>
      <c r="E26" s="49">
        <v>0</v>
      </c>
      <c r="F26" s="146"/>
      <c r="G26" s="147"/>
      <c r="H26" s="49">
        <v>0</v>
      </c>
      <c r="I26" s="49">
        <v>0</v>
      </c>
      <c r="J26" s="49">
        <v>0</v>
      </c>
      <c r="K26" s="50"/>
    </row>
    <row r="27" spans="1:11" ht="24.9" customHeight="1" x14ac:dyDescent="0.25">
      <c r="A27" s="46"/>
      <c r="B27" s="47"/>
      <c r="C27" s="48"/>
      <c r="D27" s="49">
        <v>0</v>
      </c>
      <c r="E27" s="49">
        <v>0</v>
      </c>
      <c r="F27" s="146"/>
      <c r="G27" s="147"/>
      <c r="H27" s="49">
        <v>0</v>
      </c>
      <c r="I27" s="49">
        <v>0</v>
      </c>
      <c r="J27" s="49">
        <v>0</v>
      </c>
      <c r="K27" s="50"/>
    </row>
    <row r="28" spans="1:11" ht="24.9" customHeight="1" x14ac:dyDescent="0.25">
      <c r="A28" s="46"/>
      <c r="B28" s="47"/>
      <c r="C28" s="48"/>
      <c r="D28" s="49">
        <v>0</v>
      </c>
      <c r="E28" s="49">
        <v>0</v>
      </c>
      <c r="F28" s="146"/>
      <c r="G28" s="147"/>
      <c r="H28" s="49">
        <v>0</v>
      </c>
      <c r="I28" s="49">
        <v>0</v>
      </c>
      <c r="J28" s="49">
        <v>0</v>
      </c>
      <c r="K28" s="50"/>
    </row>
    <row r="29" spans="1:11" ht="24.9" customHeight="1" thickBot="1" x14ac:dyDescent="0.3">
      <c r="A29" s="46"/>
      <c r="B29" s="47"/>
      <c r="C29" s="48"/>
      <c r="D29" s="49">
        <v>0</v>
      </c>
      <c r="E29" s="49">
        <v>0</v>
      </c>
      <c r="F29" s="167"/>
      <c r="G29" s="168"/>
      <c r="H29" s="49">
        <v>0</v>
      </c>
      <c r="I29" s="49">
        <v>0</v>
      </c>
      <c r="J29" s="49">
        <v>0</v>
      </c>
      <c r="K29" s="50"/>
    </row>
    <row r="30" spans="1:11" ht="27.9" customHeight="1" thickTop="1" x14ac:dyDescent="0.25">
      <c r="A30" s="163" t="s">
        <v>26</v>
      </c>
      <c r="B30" s="164"/>
      <c r="C30" s="165"/>
      <c r="D30" s="56">
        <f>SUM(D12:D29)</f>
        <v>0</v>
      </c>
      <c r="E30" s="57">
        <f>SUM(E12:E29)</f>
        <v>0</v>
      </c>
      <c r="F30" s="154"/>
      <c r="G30" s="155"/>
      <c r="H30" s="58">
        <f>SUM(H12:H29)</f>
        <v>0</v>
      </c>
      <c r="I30" s="59">
        <f>SUM(I12:I29)</f>
        <v>0</v>
      </c>
      <c r="J30" s="60">
        <f>SUM(J12:J29)</f>
        <v>0</v>
      </c>
      <c r="K30" s="11">
        <f>D30+E30+H30+I30+J30</f>
        <v>0</v>
      </c>
    </row>
    <row r="31" spans="1:11" ht="27.9" customHeight="1" x14ac:dyDescent="0.25">
      <c r="A31" s="166"/>
      <c r="B31" s="166"/>
      <c r="C31" s="166"/>
      <c r="D31" s="166"/>
      <c r="E31" s="166"/>
      <c r="F31" s="166"/>
      <c r="G31" s="166"/>
      <c r="H31" s="153" t="s">
        <v>28</v>
      </c>
      <c r="I31" s="153"/>
      <c r="J31" s="153"/>
      <c r="K31" s="12">
        <f>K30</f>
        <v>0</v>
      </c>
    </row>
    <row r="32" spans="1:11" ht="27.9" customHeight="1" x14ac:dyDescent="0.25">
      <c r="A32" s="166"/>
      <c r="B32" s="166"/>
      <c r="C32" s="166"/>
      <c r="D32" s="166"/>
      <c r="E32" s="166"/>
      <c r="F32" s="166"/>
      <c r="G32" s="166"/>
      <c r="H32" s="153" t="s">
        <v>29</v>
      </c>
      <c r="I32" s="153"/>
      <c r="J32" s="153"/>
      <c r="K32" s="12">
        <f>SUM(Authorization!E17:E19)</f>
        <v>0</v>
      </c>
    </row>
    <row r="33" spans="1:14" ht="27.9" customHeight="1" x14ac:dyDescent="0.25">
      <c r="A33" s="166"/>
      <c r="B33" s="166"/>
      <c r="C33" s="166"/>
      <c r="D33" s="166"/>
      <c r="E33" s="166"/>
      <c r="F33" s="166"/>
      <c r="G33" s="166"/>
      <c r="H33" s="153" t="str">
        <f>N33</f>
        <v xml:space="preserve">Balance Due </v>
      </c>
      <c r="I33" s="153"/>
      <c r="J33" s="153"/>
      <c r="K33" s="12">
        <f>K31-K32</f>
        <v>0</v>
      </c>
      <c r="M33" s="41" t="s">
        <v>364</v>
      </c>
      <c r="N33" t="str">
        <f>IF(K33&gt;=5000, "Balance Due  (CONFIRM DATA ENTERED)", "Balance Due ")</f>
        <v xml:space="preserve">Balance Due </v>
      </c>
    </row>
    <row r="34" spans="1:14" ht="18.899999999999999" customHeight="1" x14ac:dyDescent="0.25">
      <c r="A34" s="157" t="s">
        <v>363</v>
      </c>
      <c r="B34" s="158"/>
      <c r="C34" s="159"/>
      <c r="D34" s="128" t="s">
        <v>37</v>
      </c>
      <c r="E34" s="129"/>
      <c r="F34" s="129"/>
      <c r="G34" s="129"/>
      <c r="H34" s="129"/>
      <c r="I34" s="129"/>
      <c r="J34" s="129"/>
      <c r="K34" s="130"/>
    </row>
    <row r="35" spans="1:14" ht="18.899999999999999" customHeight="1" x14ac:dyDescent="0.25">
      <c r="A35" s="160"/>
      <c r="B35" s="161"/>
      <c r="C35" s="162"/>
      <c r="D35" s="31"/>
      <c r="E35" s="21" t="s">
        <v>30</v>
      </c>
      <c r="F35" s="21" t="s">
        <v>31</v>
      </c>
      <c r="G35" s="21" t="s">
        <v>299</v>
      </c>
      <c r="H35" s="21" t="s">
        <v>300</v>
      </c>
      <c r="I35" s="21" t="s">
        <v>301</v>
      </c>
      <c r="J35" s="22" t="s">
        <v>302</v>
      </c>
      <c r="K35" s="45" t="s">
        <v>20</v>
      </c>
    </row>
    <row r="36" spans="1:14" ht="24.9" customHeight="1" x14ac:dyDescent="0.25">
      <c r="A36" s="160"/>
      <c r="B36" s="161"/>
      <c r="C36" s="162"/>
      <c r="D36" s="100" t="s">
        <v>339</v>
      </c>
      <c r="E36" s="101">
        <v>401</v>
      </c>
      <c r="F36" s="61"/>
      <c r="G36" s="61"/>
      <c r="H36" s="61"/>
      <c r="I36" s="61"/>
      <c r="J36" s="61"/>
      <c r="K36" s="51"/>
    </row>
    <row r="37" spans="1:14" ht="24.9" customHeight="1" x14ac:dyDescent="0.25">
      <c r="A37" s="160"/>
      <c r="B37" s="161"/>
      <c r="C37" s="162"/>
      <c r="D37" s="100" t="s">
        <v>23</v>
      </c>
      <c r="E37" s="102">
        <v>410</v>
      </c>
      <c r="F37" s="61"/>
      <c r="G37" s="61"/>
      <c r="H37" s="61"/>
      <c r="I37" s="61"/>
      <c r="J37" s="61"/>
      <c r="K37" s="51"/>
    </row>
    <row r="38" spans="1:14" ht="24.9" customHeight="1" x14ac:dyDescent="0.25">
      <c r="A38" s="62"/>
      <c r="B38" s="1"/>
      <c r="C38" s="1"/>
      <c r="D38" s="100" t="s">
        <v>25</v>
      </c>
      <c r="E38" s="103">
        <v>402</v>
      </c>
      <c r="F38" s="61"/>
      <c r="G38" s="61"/>
      <c r="H38" s="61"/>
      <c r="I38" s="61"/>
      <c r="J38" s="61"/>
      <c r="K38" s="51"/>
    </row>
    <row r="39" spans="1:14" ht="24.9" customHeight="1" x14ac:dyDescent="0.25">
      <c r="A39" s="106"/>
      <c r="B39" s="88"/>
      <c r="C39" s="88"/>
      <c r="D39" s="100" t="s">
        <v>22</v>
      </c>
      <c r="E39" s="104">
        <v>410</v>
      </c>
      <c r="F39" s="61"/>
      <c r="G39" s="61"/>
      <c r="H39" s="61"/>
      <c r="I39" s="61"/>
      <c r="J39" s="61"/>
      <c r="K39" s="51"/>
    </row>
    <row r="40" spans="1:14" ht="24.9" customHeight="1" x14ac:dyDescent="0.25">
      <c r="A40" s="107" t="s">
        <v>14</v>
      </c>
      <c r="B40" s="108"/>
      <c r="C40" s="109"/>
      <c r="D40" s="100" t="s">
        <v>338</v>
      </c>
      <c r="E40" s="105">
        <v>410</v>
      </c>
      <c r="F40" s="61"/>
      <c r="G40" s="61"/>
      <c r="H40" s="61"/>
      <c r="I40" s="61"/>
      <c r="J40" s="61"/>
      <c r="K40" s="51"/>
    </row>
    <row r="41" spans="1:14" ht="24.9" customHeight="1" x14ac:dyDescent="0.25">
      <c r="A41" s="110"/>
      <c r="B41" s="88"/>
      <c r="C41" s="88"/>
      <c r="D41" s="32"/>
      <c r="E41" s="61"/>
      <c r="F41" s="61"/>
      <c r="G41" s="61"/>
      <c r="H41" s="61"/>
      <c r="I41" s="61"/>
      <c r="J41" s="61"/>
      <c r="K41" s="51"/>
    </row>
    <row r="42" spans="1:14" ht="24.9" customHeight="1" x14ac:dyDescent="0.25">
      <c r="A42" s="94" t="s">
        <v>0</v>
      </c>
      <c r="B42" s="111"/>
      <c r="C42" s="112"/>
      <c r="D42" s="32"/>
      <c r="E42" s="61"/>
      <c r="F42" s="61"/>
      <c r="G42" s="61"/>
      <c r="H42" s="61"/>
      <c r="I42" s="61"/>
      <c r="J42" s="61"/>
      <c r="K42" s="51"/>
    </row>
    <row r="43" spans="1:14" x14ac:dyDescent="0.25">
      <c r="A43" s="113"/>
      <c r="B43" s="114"/>
      <c r="C43" s="115"/>
      <c r="D43" s="33"/>
      <c r="E43" s="23"/>
      <c r="F43" s="23"/>
      <c r="G43" s="23"/>
      <c r="H43" s="23"/>
      <c r="I43" s="23"/>
      <c r="J43" s="23"/>
      <c r="K43" s="24"/>
    </row>
    <row r="44" spans="1:14" x14ac:dyDescent="0.25">
      <c r="A44" s="116"/>
      <c r="B44" s="86"/>
      <c r="C44" s="86"/>
      <c r="D44" s="16"/>
      <c r="E44" s="16"/>
      <c r="F44" s="16"/>
      <c r="G44" s="16"/>
      <c r="H44" s="16"/>
      <c r="I44" s="16"/>
      <c r="J44" s="16"/>
      <c r="K44" s="17"/>
    </row>
    <row r="45" spans="1:14" x14ac:dyDescent="0.25">
      <c r="A45" s="94"/>
      <c r="B45" s="156" t="s">
        <v>16</v>
      </c>
      <c r="C45" s="156"/>
      <c r="D45" s="86"/>
      <c r="E45" s="86"/>
      <c r="F45" s="156" t="s">
        <v>16</v>
      </c>
      <c r="G45" s="156"/>
      <c r="H45" s="156"/>
      <c r="I45" s="156"/>
      <c r="J45" s="86"/>
      <c r="K45" s="97"/>
    </row>
    <row r="46" spans="1:14" ht="27.9" customHeight="1" x14ac:dyDescent="0.25">
      <c r="A46" s="94" t="s">
        <v>1</v>
      </c>
      <c r="B46" s="144"/>
      <c r="C46" s="144"/>
      <c r="D46" s="86"/>
      <c r="E46" s="87" t="s">
        <v>1</v>
      </c>
      <c r="F46" s="144"/>
      <c r="G46" s="144"/>
      <c r="H46" s="144"/>
      <c r="I46" s="144"/>
      <c r="J46" s="87"/>
      <c r="K46" s="97"/>
    </row>
    <row r="47" spans="1:14" ht="27.9" customHeight="1" x14ac:dyDescent="0.25">
      <c r="A47" s="94" t="s">
        <v>365</v>
      </c>
      <c r="B47" s="134"/>
      <c r="C47" s="134"/>
      <c r="D47" s="86"/>
      <c r="E47" s="87" t="s">
        <v>365</v>
      </c>
      <c r="F47" s="134"/>
      <c r="G47" s="134"/>
      <c r="H47" s="134"/>
      <c r="I47" s="134"/>
      <c r="J47" s="87"/>
      <c r="K47" s="97"/>
    </row>
    <row r="48" spans="1:14" ht="27.75" customHeight="1" x14ac:dyDescent="0.25">
      <c r="A48" s="94" t="s">
        <v>14</v>
      </c>
      <c r="B48" s="135"/>
      <c r="C48" s="135"/>
      <c r="D48" s="86"/>
      <c r="E48" s="87" t="s">
        <v>14</v>
      </c>
      <c r="F48" s="135"/>
      <c r="G48" s="135"/>
      <c r="H48" s="135"/>
      <c r="I48" s="135"/>
      <c r="J48" s="86"/>
      <c r="K48" s="97"/>
    </row>
    <row r="49" spans="1:11" ht="27.9" customHeight="1" x14ac:dyDescent="0.25">
      <c r="A49" s="94" t="s">
        <v>0</v>
      </c>
      <c r="B49" s="135"/>
      <c r="C49" s="135"/>
      <c r="D49" s="136" t="s">
        <v>0</v>
      </c>
      <c r="E49" s="136"/>
      <c r="F49" s="135"/>
      <c r="G49" s="135"/>
      <c r="H49" s="135"/>
      <c r="I49" s="135"/>
      <c r="J49" s="86"/>
      <c r="K49" s="97"/>
    </row>
    <row r="50" spans="1:11" x14ac:dyDescent="0.25">
      <c r="A50" s="116"/>
      <c r="B50" s="86"/>
      <c r="C50" s="86"/>
      <c r="D50" s="86"/>
      <c r="E50" s="86"/>
      <c r="F50" s="86"/>
      <c r="G50" s="86"/>
      <c r="H50" s="86"/>
      <c r="I50" s="86"/>
      <c r="J50" s="86"/>
      <c r="K50" s="97"/>
    </row>
    <row r="51" spans="1:11" x14ac:dyDescent="0.25">
      <c r="A51" s="94"/>
      <c r="B51" s="156" t="s">
        <v>16</v>
      </c>
      <c r="C51" s="156"/>
      <c r="D51" s="86"/>
      <c r="E51" s="86"/>
      <c r="F51" s="156" t="s">
        <v>16</v>
      </c>
      <c r="G51" s="156"/>
      <c r="H51" s="156"/>
      <c r="I51" s="156"/>
      <c r="J51" s="86"/>
      <c r="K51" s="97"/>
    </row>
    <row r="52" spans="1:11" ht="27.9" customHeight="1" x14ac:dyDescent="0.25">
      <c r="A52" s="94" t="s">
        <v>1</v>
      </c>
      <c r="B52" s="144"/>
      <c r="C52" s="144"/>
      <c r="D52" s="86"/>
      <c r="E52" s="87" t="s">
        <v>1</v>
      </c>
      <c r="F52" s="144"/>
      <c r="G52" s="144"/>
      <c r="H52" s="144"/>
      <c r="I52" s="144"/>
      <c r="J52" s="87"/>
      <c r="K52" s="97"/>
    </row>
    <row r="53" spans="1:11" ht="27.9" customHeight="1" x14ac:dyDescent="0.25">
      <c r="A53" s="94" t="s">
        <v>365</v>
      </c>
      <c r="B53" s="134"/>
      <c r="C53" s="134"/>
      <c r="D53" s="86"/>
      <c r="E53" s="87" t="s">
        <v>365</v>
      </c>
      <c r="F53" s="134"/>
      <c r="G53" s="134"/>
      <c r="H53" s="134"/>
      <c r="I53" s="134"/>
      <c r="J53" s="87"/>
      <c r="K53" s="97"/>
    </row>
    <row r="54" spans="1:11" ht="27.75" customHeight="1" x14ac:dyDescent="0.25">
      <c r="A54" s="94" t="s">
        <v>14</v>
      </c>
      <c r="B54" s="135"/>
      <c r="C54" s="135"/>
      <c r="D54" s="86"/>
      <c r="E54" s="87" t="s">
        <v>14</v>
      </c>
      <c r="F54" s="135"/>
      <c r="G54" s="135"/>
      <c r="H54" s="135"/>
      <c r="I54" s="135"/>
      <c r="J54" s="86"/>
      <c r="K54" s="97"/>
    </row>
    <row r="55" spans="1:11" ht="27.9" customHeight="1" x14ac:dyDescent="0.25">
      <c r="A55" s="94" t="s">
        <v>0</v>
      </c>
      <c r="B55" s="135"/>
      <c r="C55" s="135"/>
      <c r="D55" s="136" t="s">
        <v>0</v>
      </c>
      <c r="E55" s="136"/>
      <c r="F55" s="135"/>
      <c r="G55" s="135"/>
      <c r="H55" s="135"/>
      <c r="I55" s="135"/>
      <c r="J55" s="86"/>
      <c r="K55" s="97"/>
    </row>
    <row r="56" spans="1:11" x14ac:dyDescent="0.25">
      <c r="A56" s="117"/>
      <c r="B56" s="118"/>
      <c r="C56" s="118"/>
      <c r="D56" s="118"/>
      <c r="E56" s="118"/>
      <c r="F56" s="118"/>
      <c r="G56" s="118"/>
      <c r="H56" s="118"/>
      <c r="I56" s="118"/>
      <c r="J56" s="118"/>
      <c r="K56" s="118"/>
    </row>
    <row r="57" spans="1:11" x14ac:dyDescent="0.25">
      <c r="A57" s="20"/>
      <c r="B57" s="8"/>
      <c r="C57" s="8"/>
      <c r="D57" s="118"/>
      <c r="E57" s="118"/>
      <c r="F57" s="118"/>
      <c r="G57" s="118"/>
      <c r="H57" s="118"/>
      <c r="I57" s="118"/>
      <c r="J57" s="118"/>
      <c r="K57" s="118"/>
    </row>
    <row r="58" spans="1:11" x14ac:dyDescent="0.25">
      <c r="A58" s="20"/>
      <c r="B58" s="8"/>
      <c r="C58" s="8"/>
      <c r="D58" s="8"/>
      <c r="E58" s="8"/>
      <c r="F58" s="8"/>
      <c r="G58" s="8"/>
      <c r="H58" s="8"/>
      <c r="I58" s="8"/>
      <c r="J58" s="8"/>
      <c r="K58" s="8"/>
    </row>
    <row r="59" spans="1:11" x14ac:dyDescent="0.25">
      <c r="A59" s="20"/>
      <c r="B59" s="8"/>
      <c r="C59" s="8"/>
      <c r="D59" s="8"/>
      <c r="E59" s="8"/>
      <c r="F59" s="8"/>
      <c r="G59" s="8"/>
      <c r="H59" s="8"/>
      <c r="I59" s="8"/>
      <c r="J59" s="8"/>
      <c r="K59" s="8"/>
    </row>
  </sheetData>
  <sheetProtection algorithmName="SHA-512" hashValue="oP0egiqpo80Q4M7SXIjyPBFeAYNl+m2fCQmpM/5DkLhqLqMw/3fzlVk/gqjoT28wuKXA/2owpuUY7WTOTQAqvA==" saltValue="8qBNWSRRFBJyOCE8wNqc5A==" spinCount="100000" sheet="1" objects="1" scenarios="1" selectLockedCells="1"/>
  <mergeCells count="71">
    <mergeCell ref="B51:C51"/>
    <mergeCell ref="F51:I51"/>
    <mergeCell ref="B52:C52"/>
    <mergeCell ref="F52:I52"/>
    <mergeCell ref="D55:E55"/>
    <mergeCell ref="B53:C53"/>
    <mergeCell ref="F53:I53"/>
    <mergeCell ref="B54:C54"/>
    <mergeCell ref="F54:I54"/>
    <mergeCell ref="B55:C55"/>
    <mergeCell ref="F55:I55"/>
    <mergeCell ref="F29:G29"/>
    <mergeCell ref="F28:G28"/>
    <mergeCell ref="F23:G23"/>
    <mergeCell ref="A9:A11"/>
    <mergeCell ref="J9:K10"/>
    <mergeCell ref="E10:G10"/>
    <mergeCell ref="D10:D11"/>
    <mergeCell ref="D9:G9"/>
    <mergeCell ref="H9:H11"/>
    <mergeCell ref="I9:I11"/>
    <mergeCell ref="F11:G11"/>
    <mergeCell ref="C9:C11"/>
    <mergeCell ref="C6:D6"/>
    <mergeCell ref="E6:G6"/>
    <mergeCell ref="B45:C45"/>
    <mergeCell ref="F45:I45"/>
    <mergeCell ref="A34:C37"/>
    <mergeCell ref="F18:G18"/>
    <mergeCell ref="F19:G19"/>
    <mergeCell ref="F20:G20"/>
    <mergeCell ref="F21:G21"/>
    <mergeCell ref="F22:G22"/>
    <mergeCell ref="D34:K34"/>
    <mergeCell ref="A30:C30"/>
    <mergeCell ref="H31:J31"/>
    <mergeCell ref="H32:J32"/>
    <mergeCell ref="A31:G33"/>
    <mergeCell ref="F26:G26"/>
    <mergeCell ref="B46:C46"/>
    <mergeCell ref="F46:I46"/>
    <mergeCell ref="C7:D7"/>
    <mergeCell ref="F27:G27"/>
    <mergeCell ref="F14:G14"/>
    <mergeCell ref="F15:G15"/>
    <mergeCell ref="F16:G16"/>
    <mergeCell ref="E7:G7"/>
    <mergeCell ref="F25:G25"/>
    <mergeCell ref="F17:G17"/>
    <mergeCell ref="F12:G12"/>
    <mergeCell ref="F13:G13"/>
    <mergeCell ref="B9:B11"/>
    <mergeCell ref="H33:J33"/>
    <mergeCell ref="F24:G24"/>
    <mergeCell ref="F30:G30"/>
    <mergeCell ref="I4:J4"/>
    <mergeCell ref="I5:J5"/>
    <mergeCell ref="A1:K1"/>
    <mergeCell ref="E3:F3"/>
    <mergeCell ref="C3:D3"/>
    <mergeCell ref="I3:J3"/>
    <mergeCell ref="C4:D4"/>
    <mergeCell ref="E5:G5"/>
    <mergeCell ref="C5:D5"/>
    <mergeCell ref="B47:C47"/>
    <mergeCell ref="F47:I47"/>
    <mergeCell ref="B48:C48"/>
    <mergeCell ref="F48:I48"/>
    <mergeCell ref="B49:C49"/>
    <mergeCell ref="F49:I49"/>
    <mergeCell ref="D49:E49"/>
  </mergeCells>
  <phoneticPr fontId="3" type="noConversion"/>
  <conditionalFormatting sqref="K33">
    <cfRule type="cellIs" dxfId="1" priority="2" operator="greaterThanOrEqual">
      <formula>5000</formula>
    </cfRule>
  </conditionalFormatting>
  <conditionalFormatting sqref="H33:J33">
    <cfRule type="containsText" dxfId="0" priority="1" operator="containsText" text="CONFIRM DATA ENTERED">
      <formula>NOT(ISERROR(SEARCH("CONFIRM DATA ENTERED",H33)))</formula>
    </cfRule>
  </conditionalFormatting>
  <dataValidations count="3">
    <dataValidation type="decimal" allowBlank="1" showInputMessage="1" showErrorMessage="1" errorTitle="Number Value" error="Please enter a numeric value." sqref="K36:K42">
      <formula1>0</formula1>
      <formula2>99999.99</formula2>
    </dataValidation>
    <dataValidation type="decimal" allowBlank="1" showInputMessage="1" showErrorMessage="1" errorTitle="Numeric Value" error="Please enter a numeric value." sqref="D12:E29 H12:J29">
      <formula1>0</formula1>
      <formula2>99999.99</formula2>
    </dataValidation>
    <dataValidation type="date" allowBlank="1" showInputMessage="1" showErrorMessage="1" errorTitle="Date Value" error="Please enter a valid date value.  Format is MM/DD/YY." sqref="A12:A29">
      <formula1>42370</formula1>
      <formula2>73050</formula2>
    </dataValidation>
  </dataValidations>
  <printOptions horizontalCentered="1"/>
  <pageMargins left="0.7" right="0.7" top="0.5" bottom="0.5" header="0.5" footer="0.5"/>
  <pageSetup scale="58" orientation="portrait"/>
  <headerFooter>
    <oddFooter>&amp;C&amp;"Arial,Bold Italic"&amp;K000000Form Issued:  February 2017</oddFooter>
  </headerFooter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260"/>
  <sheetViews>
    <sheetView topLeftCell="A244" workbookViewId="0"/>
  </sheetViews>
  <sheetFormatPr defaultColWidth="11.44140625" defaultRowHeight="13.2" x14ac:dyDescent="0.25"/>
  <cols>
    <col min="1" max="1" width="27.88671875" bestFit="1" customWidth="1"/>
  </cols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  <row r="8" spans="1:1" x14ac:dyDescent="0.25">
      <c r="A8" t="s">
        <v>45</v>
      </c>
    </row>
    <row r="9" spans="1:1" x14ac:dyDescent="0.25">
      <c r="A9" t="s">
        <v>46</v>
      </c>
    </row>
    <row r="10" spans="1:1" x14ac:dyDescent="0.25">
      <c r="A10" t="s">
        <v>47</v>
      </c>
    </row>
    <row r="11" spans="1:1" x14ac:dyDescent="0.25">
      <c r="A11" t="s">
        <v>48</v>
      </c>
    </row>
    <row r="12" spans="1:1" x14ac:dyDescent="0.25">
      <c r="A12" t="s">
        <v>49</v>
      </c>
    </row>
    <row r="13" spans="1:1" x14ac:dyDescent="0.25">
      <c r="A13" t="s">
        <v>50</v>
      </c>
    </row>
    <row r="14" spans="1:1" x14ac:dyDescent="0.25">
      <c r="A14" t="s">
        <v>51</v>
      </c>
    </row>
    <row r="15" spans="1:1" x14ac:dyDescent="0.25">
      <c r="A15" t="s">
        <v>52</v>
      </c>
    </row>
    <row r="16" spans="1:1" x14ac:dyDescent="0.25">
      <c r="A16" t="s">
        <v>53</v>
      </c>
    </row>
    <row r="17" spans="1:1" x14ac:dyDescent="0.25">
      <c r="A17" t="s">
        <v>54</v>
      </c>
    </row>
    <row r="18" spans="1:1" x14ac:dyDescent="0.25">
      <c r="A18" t="s">
        <v>55</v>
      </c>
    </row>
    <row r="19" spans="1:1" x14ac:dyDescent="0.25">
      <c r="A19" t="s">
        <v>56</v>
      </c>
    </row>
    <row r="20" spans="1:1" x14ac:dyDescent="0.25">
      <c r="A20" t="s">
        <v>57</v>
      </c>
    </row>
    <row r="21" spans="1:1" x14ac:dyDescent="0.25">
      <c r="A21" t="s">
        <v>58</v>
      </c>
    </row>
    <row r="22" spans="1:1" x14ac:dyDescent="0.25">
      <c r="A22" t="s">
        <v>59</v>
      </c>
    </row>
    <row r="23" spans="1:1" x14ac:dyDescent="0.25">
      <c r="A23" t="s">
        <v>60</v>
      </c>
    </row>
    <row r="24" spans="1:1" x14ac:dyDescent="0.25">
      <c r="A24" t="s">
        <v>61</v>
      </c>
    </row>
    <row r="25" spans="1:1" x14ac:dyDescent="0.25">
      <c r="A25" t="s">
        <v>62</v>
      </c>
    </row>
    <row r="26" spans="1:1" x14ac:dyDescent="0.25">
      <c r="A26" t="s">
        <v>63</v>
      </c>
    </row>
    <row r="27" spans="1:1" x14ac:dyDescent="0.25">
      <c r="A27" t="s">
        <v>64</v>
      </c>
    </row>
    <row r="28" spans="1:1" x14ac:dyDescent="0.25">
      <c r="A28" t="s">
        <v>65</v>
      </c>
    </row>
    <row r="29" spans="1:1" x14ac:dyDescent="0.25">
      <c r="A29" t="s">
        <v>66</v>
      </c>
    </row>
    <row r="30" spans="1:1" x14ac:dyDescent="0.25">
      <c r="A30" t="s">
        <v>67</v>
      </c>
    </row>
    <row r="31" spans="1:1" x14ac:dyDescent="0.25">
      <c r="A31" t="s">
        <v>68</v>
      </c>
    </row>
    <row r="32" spans="1:1" x14ac:dyDescent="0.25">
      <c r="A32" t="s">
        <v>69</v>
      </c>
    </row>
    <row r="33" spans="1:1" x14ac:dyDescent="0.25">
      <c r="A33" t="s">
        <v>70</v>
      </c>
    </row>
    <row r="34" spans="1:1" x14ac:dyDescent="0.25">
      <c r="A34" t="s">
        <v>71</v>
      </c>
    </row>
    <row r="35" spans="1:1" x14ac:dyDescent="0.25">
      <c r="A35" t="s">
        <v>72</v>
      </c>
    </row>
    <row r="36" spans="1:1" x14ac:dyDescent="0.25">
      <c r="A36" t="s">
        <v>73</v>
      </c>
    </row>
    <row r="37" spans="1:1" x14ac:dyDescent="0.25">
      <c r="A37" t="s">
        <v>74</v>
      </c>
    </row>
    <row r="38" spans="1:1" x14ac:dyDescent="0.25">
      <c r="A38" t="s">
        <v>75</v>
      </c>
    </row>
    <row r="39" spans="1:1" x14ac:dyDescent="0.25">
      <c r="A39" t="s">
        <v>76</v>
      </c>
    </row>
    <row r="40" spans="1:1" x14ac:dyDescent="0.25">
      <c r="A40" t="s">
        <v>77</v>
      </c>
    </row>
    <row r="41" spans="1:1" x14ac:dyDescent="0.25">
      <c r="A41" t="s">
        <v>78</v>
      </c>
    </row>
    <row r="42" spans="1:1" x14ac:dyDescent="0.25">
      <c r="A42" t="s">
        <v>79</v>
      </c>
    </row>
    <row r="43" spans="1:1" x14ac:dyDescent="0.25">
      <c r="A43" t="s">
        <v>80</v>
      </c>
    </row>
    <row r="44" spans="1:1" x14ac:dyDescent="0.25">
      <c r="A44" t="s">
        <v>81</v>
      </c>
    </row>
    <row r="45" spans="1:1" x14ac:dyDescent="0.25">
      <c r="A45" t="s">
        <v>82</v>
      </c>
    </row>
    <row r="46" spans="1:1" x14ac:dyDescent="0.25">
      <c r="A46" t="s">
        <v>83</v>
      </c>
    </row>
    <row r="47" spans="1:1" x14ac:dyDescent="0.25">
      <c r="A47" t="s">
        <v>84</v>
      </c>
    </row>
    <row r="48" spans="1:1" x14ac:dyDescent="0.25">
      <c r="A48" t="s">
        <v>85</v>
      </c>
    </row>
    <row r="49" spans="1:1" x14ac:dyDescent="0.25">
      <c r="A49" t="s">
        <v>86</v>
      </c>
    </row>
    <row r="50" spans="1:1" x14ac:dyDescent="0.25">
      <c r="A50" t="s">
        <v>87</v>
      </c>
    </row>
    <row r="51" spans="1:1" x14ac:dyDescent="0.25">
      <c r="A51" t="s">
        <v>88</v>
      </c>
    </row>
    <row r="52" spans="1:1" x14ac:dyDescent="0.25">
      <c r="A52" t="s">
        <v>89</v>
      </c>
    </row>
    <row r="53" spans="1:1" x14ac:dyDescent="0.25">
      <c r="A53" t="s">
        <v>90</v>
      </c>
    </row>
    <row r="54" spans="1:1" x14ac:dyDescent="0.25">
      <c r="A54" t="s">
        <v>91</v>
      </c>
    </row>
    <row r="55" spans="1:1" x14ac:dyDescent="0.25">
      <c r="A55" t="s">
        <v>92</v>
      </c>
    </row>
    <row r="56" spans="1:1" x14ac:dyDescent="0.25">
      <c r="A56" t="s">
        <v>93</v>
      </c>
    </row>
    <row r="57" spans="1:1" x14ac:dyDescent="0.25">
      <c r="A57" t="s">
        <v>94</v>
      </c>
    </row>
    <row r="58" spans="1:1" x14ac:dyDescent="0.25">
      <c r="A58" t="s">
        <v>95</v>
      </c>
    </row>
    <row r="59" spans="1:1" x14ac:dyDescent="0.25">
      <c r="A59" t="s">
        <v>96</v>
      </c>
    </row>
    <row r="60" spans="1:1" x14ac:dyDescent="0.25">
      <c r="A60" t="s">
        <v>97</v>
      </c>
    </row>
    <row r="61" spans="1:1" x14ac:dyDescent="0.25">
      <c r="A61" t="s">
        <v>98</v>
      </c>
    </row>
    <row r="62" spans="1:1" x14ac:dyDescent="0.25">
      <c r="A62" t="s">
        <v>99</v>
      </c>
    </row>
    <row r="63" spans="1:1" x14ac:dyDescent="0.25">
      <c r="A63" t="s">
        <v>100</v>
      </c>
    </row>
    <row r="64" spans="1:1" x14ac:dyDescent="0.25">
      <c r="A64" t="s">
        <v>101</v>
      </c>
    </row>
    <row r="65" spans="1:1" x14ac:dyDescent="0.25">
      <c r="A65" t="s">
        <v>102</v>
      </c>
    </row>
    <row r="66" spans="1:1" x14ac:dyDescent="0.25">
      <c r="A66" t="s">
        <v>103</v>
      </c>
    </row>
    <row r="67" spans="1:1" x14ac:dyDescent="0.25">
      <c r="A67" t="s">
        <v>104</v>
      </c>
    </row>
    <row r="68" spans="1:1" x14ac:dyDescent="0.25">
      <c r="A68" t="s">
        <v>105</v>
      </c>
    </row>
    <row r="69" spans="1:1" x14ac:dyDescent="0.25">
      <c r="A69" t="s">
        <v>106</v>
      </c>
    </row>
    <row r="70" spans="1:1" x14ac:dyDescent="0.25">
      <c r="A70" t="s">
        <v>107</v>
      </c>
    </row>
    <row r="71" spans="1:1" x14ac:dyDescent="0.25">
      <c r="A71" t="s">
        <v>108</v>
      </c>
    </row>
    <row r="72" spans="1:1" x14ac:dyDescent="0.25">
      <c r="A72" t="s">
        <v>109</v>
      </c>
    </row>
    <row r="73" spans="1:1" x14ac:dyDescent="0.25">
      <c r="A73" t="s">
        <v>110</v>
      </c>
    </row>
    <row r="74" spans="1:1" x14ac:dyDescent="0.25">
      <c r="A74" t="s">
        <v>111</v>
      </c>
    </row>
    <row r="75" spans="1:1" x14ac:dyDescent="0.25">
      <c r="A75" t="s">
        <v>112</v>
      </c>
    </row>
    <row r="76" spans="1:1" x14ac:dyDescent="0.25">
      <c r="A76" t="s">
        <v>113</v>
      </c>
    </row>
    <row r="77" spans="1:1" x14ac:dyDescent="0.25">
      <c r="A77" t="s">
        <v>114</v>
      </c>
    </row>
    <row r="78" spans="1:1" x14ac:dyDescent="0.25">
      <c r="A78" t="s">
        <v>115</v>
      </c>
    </row>
    <row r="79" spans="1:1" x14ac:dyDescent="0.25">
      <c r="A79" t="s">
        <v>116</v>
      </c>
    </row>
    <row r="80" spans="1:1" x14ac:dyDescent="0.25">
      <c r="A80" t="s">
        <v>117</v>
      </c>
    </row>
    <row r="81" spans="1:1" x14ac:dyDescent="0.25">
      <c r="A81" t="s">
        <v>118</v>
      </c>
    </row>
    <row r="82" spans="1:1" x14ac:dyDescent="0.25">
      <c r="A82" t="s">
        <v>119</v>
      </c>
    </row>
    <row r="83" spans="1:1" x14ac:dyDescent="0.25">
      <c r="A83" t="s">
        <v>120</v>
      </c>
    </row>
    <row r="84" spans="1:1" x14ac:dyDescent="0.25">
      <c r="A84" t="s">
        <v>121</v>
      </c>
    </row>
    <row r="85" spans="1:1" x14ac:dyDescent="0.25">
      <c r="A85" t="s">
        <v>122</v>
      </c>
    </row>
    <row r="86" spans="1:1" x14ac:dyDescent="0.25">
      <c r="A86" t="s">
        <v>123</v>
      </c>
    </row>
    <row r="87" spans="1:1" x14ac:dyDescent="0.25">
      <c r="A87" t="s">
        <v>124</v>
      </c>
    </row>
    <row r="88" spans="1:1" x14ac:dyDescent="0.25">
      <c r="A88" t="s">
        <v>125</v>
      </c>
    </row>
    <row r="89" spans="1:1" x14ac:dyDescent="0.25">
      <c r="A89" t="s">
        <v>126</v>
      </c>
    </row>
    <row r="90" spans="1:1" x14ac:dyDescent="0.25">
      <c r="A90" t="s">
        <v>127</v>
      </c>
    </row>
    <row r="91" spans="1:1" x14ac:dyDescent="0.25">
      <c r="A91" t="s">
        <v>128</v>
      </c>
    </row>
    <row r="92" spans="1:1" x14ac:dyDescent="0.25">
      <c r="A92" t="s">
        <v>129</v>
      </c>
    </row>
    <row r="93" spans="1:1" x14ac:dyDescent="0.25">
      <c r="A93" t="s">
        <v>130</v>
      </c>
    </row>
    <row r="94" spans="1:1" x14ac:dyDescent="0.25">
      <c r="A94" t="s">
        <v>131</v>
      </c>
    </row>
    <row r="95" spans="1:1" x14ac:dyDescent="0.25">
      <c r="A95" t="s">
        <v>132</v>
      </c>
    </row>
    <row r="96" spans="1:1" x14ac:dyDescent="0.25">
      <c r="A96" t="s">
        <v>133</v>
      </c>
    </row>
    <row r="97" spans="1:1" x14ac:dyDescent="0.25">
      <c r="A97" t="s">
        <v>134</v>
      </c>
    </row>
    <row r="98" spans="1:1" x14ac:dyDescent="0.25">
      <c r="A98" t="s">
        <v>135</v>
      </c>
    </row>
    <row r="99" spans="1:1" x14ac:dyDescent="0.25">
      <c r="A99" t="s">
        <v>136</v>
      </c>
    </row>
    <row r="100" spans="1:1" x14ac:dyDescent="0.25">
      <c r="A100" t="s">
        <v>137</v>
      </c>
    </row>
    <row r="101" spans="1:1" x14ac:dyDescent="0.25">
      <c r="A101" t="s">
        <v>138</v>
      </c>
    </row>
    <row r="102" spans="1:1" x14ac:dyDescent="0.25">
      <c r="A102" t="s">
        <v>139</v>
      </c>
    </row>
    <row r="103" spans="1:1" x14ac:dyDescent="0.25">
      <c r="A103" t="s">
        <v>140</v>
      </c>
    </row>
    <row r="104" spans="1:1" x14ac:dyDescent="0.25">
      <c r="A104" t="s">
        <v>141</v>
      </c>
    </row>
    <row r="105" spans="1:1" x14ac:dyDescent="0.25">
      <c r="A105" t="s">
        <v>142</v>
      </c>
    </row>
    <row r="106" spans="1:1" x14ac:dyDescent="0.25">
      <c r="A106" t="s">
        <v>143</v>
      </c>
    </row>
    <row r="107" spans="1:1" x14ac:dyDescent="0.25">
      <c r="A107" t="s">
        <v>144</v>
      </c>
    </row>
    <row r="108" spans="1:1" x14ac:dyDescent="0.25">
      <c r="A108" t="s">
        <v>145</v>
      </c>
    </row>
    <row r="109" spans="1:1" x14ac:dyDescent="0.25">
      <c r="A109" t="s">
        <v>146</v>
      </c>
    </row>
    <row r="110" spans="1:1" x14ac:dyDescent="0.25">
      <c r="A110" t="s">
        <v>147</v>
      </c>
    </row>
    <row r="111" spans="1:1" x14ac:dyDescent="0.25">
      <c r="A111" t="s">
        <v>148</v>
      </c>
    </row>
    <row r="112" spans="1:1" x14ac:dyDescent="0.25">
      <c r="A112" t="s">
        <v>149</v>
      </c>
    </row>
    <row r="113" spans="1:1" x14ac:dyDescent="0.25">
      <c r="A113" t="s">
        <v>150</v>
      </c>
    </row>
    <row r="114" spans="1:1" x14ac:dyDescent="0.25">
      <c r="A114" t="s">
        <v>151</v>
      </c>
    </row>
    <row r="115" spans="1:1" x14ac:dyDescent="0.25">
      <c r="A115" t="s">
        <v>152</v>
      </c>
    </row>
    <row r="116" spans="1:1" x14ac:dyDescent="0.25">
      <c r="A116" t="s">
        <v>153</v>
      </c>
    </row>
    <row r="117" spans="1:1" x14ac:dyDescent="0.25">
      <c r="A117" t="s">
        <v>154</v>
      </c>
    </row>
    <row r="118" spans="1:1" x14ac:dyDescent="0.25">
      <c r="A118" t="s">
        <v>155</v>
      </c>
    </row>
    <row r="119" spans="1:1" x14ac:dyDescent="0.25">
      <c r="A119" t="s">
        <v>156</v>
      </c>
    </row>
    <row r="120" spans="1:1" x14ac:dyDescent="0.25">
      <c r="A120" t="s">
        <v>157</v>
      </c>
    </row>
    <row r="121" spans="1:1" x14ac:dyDescent="0.25">
      <c r="A121" t="s">
        <v>158</v>
      </c>
    </row>
    <row r="122" spans="1:1" x14ac:dyDescent="0.25">
      <c r="A122" t="s">
        <v>159</v>
      </c>
    </row>
    <row r="123" spans="1:1" x14ac:dyDescent="0.25">
      <c r="A123" t="s">
        <v>160</v>
      </c>
    </row>
    <row r="124" spans="1:1" x14ac:dyDescent="0.25">
      <c r="A124" t="s">
        <v>161</v>
      </c>
    </row>
    <row r="125" spans="1:1" x14ac:dyDescent="0.25">
      <c r="A125" t="s">
        <v>162</v>
      </c>
    </row>
    <row r="126" spans="1:1" x14ac:dyDescent="0.25">
      <c r="A126" t="s">
        <v>163</v>
      </c>
    </row>
    <row r="127" spans="1:1" x14ac:dyDescent="0.25">
      <c r="A127" t="s">
        <v>164</v>
      </c>
    </row>
    <row r="128" spans="1:1" x14ac:dyDescent="0.25">
      <c r="A128" t="s">
        <v>165</v>
      </c>
    </row>
    <row r="129" spans="1:1" x14ac:dyDescent="0.25">
      <c r="A129" t="s">
        <v>166</v>
      </c>
    </row>
    <row r="130" spans="1:1" x14ac:dyDescent="0.25">
      <c r="A130" t="s">
        <v>167</v>
      </c>
    </row>
    <row r="131" spans="1:1" x14ac:dyDescent="0.25">
      <c r="A131" t="s">
        <v>168</v>
      </c>
    </row>
    <row r="132" spans="1:1" x14ac:dyDescent="0.25">
      <c r="A132" t="s">
        <v>169</v>
      </c>
    </row>
    <row r="133" spans="1:1" x14ac:dyDescent="0.25">
      <c r="A133" t="s">
        <v>170</v>
      </c>
    </row>
    <row r="134" spans="1:1" x14ac:dyDescent="0.25">
      <c r="A134" t="s">
        <v>171</v>
      </c>
    </row>
    <row r="135" spans="1:1" x14ac:dyDescent="0.25">
      <c r="A135" t="s">
        <v>172</v>
      </c>
    </row>
    <row r="136" spans="1:1" x14ac:dyDescent="0.25">
      <c r="A136" t="s">
        <v>173</v>
      </c>
    </row>
    <row r="137" spans="1:1" x14ac:dyDescent="0.25">
      <c r="A137" t="s">
        <v>174</v>
      </c>
    </row>
    <row r="138" spans="1:1" x14ac:dyDescent="0.25">
      <c r="A138" t="s">
        <v>175</v>
      </c>
    </row>
    <row r="139" spans="1:1" x14ac:dyDescent="0.25">
      <c r="A139" t="s">
        <v>176</v>
      </c>
    </row>
    <row r="140" spans="1:1" x14ac:dyDescent="0.25">
      <c r="A140" t="s">
        <v>177</v>
      </c>
    </row>
    <row r="141" spans="1:1" x14ac:dyDescent="0.25">
      <c r="A141" t="s">
        <v>178</v>
      </c>
    </row>
    <row r="142" spans="1:1" x14ac:dyDescent="0.25">
      <c r="A142" t="s">
        <v>179</v>
      </c>
    </row>
    <row r="143" spans="1:1" x14ac:dyDescent="0.25">
      <c r="A143" t="s">
        <v>180</v>
      </c>
    </row>
    <row r="144" spans="1:1" x14ac:dyDescent="0.25">
      <c r="A144" t="s">
        <v>181</v>
      </c>
    </row>
    <row r="145" spans="1:1" x14ac:dyDescent="0.25">
      <c r="A145" t="s">
        <v>182</v>
      </c>
    </row>
    <row r="146" spans="1:1" x14ac:dyDescent="0.25">
      <c r="A146" t="s">
        <v>183</v>
      </c>
    </row>
    <row r="147" spans="1:1" x14ac:dyDescent="0.25">
      <c r="A147" t="s">
        <v>184</v>
      </c>
    </row>
    <row r="148" spans="1:1" x14ac:dyDescent="0.25">
      <c r="A148" t="s">
        <v>185</v>
      </c>
    </row>
    <row r="149" spans="1:1" x14ac:dyDescent="0.25">
      <c r="A149" t="s">
        <v>186</v>
      </c>
    </row>
    <row r="150" spans="1:1" x14ac:dyDescent="0.25">
      <c r="A150" t="s">
        <v>187</v>
      </c>
    </row>
    <row r="151" spans="1:1" x14ac:dyDescent="0.25">
      <c r="A151" t="s">
        <v>188</v>
      </c>
    </row>
    <row r="152" spans="1:1" x14ac:dyDescent="0.25">
      <c r="A152" t="s">
        <v>189</v>
      </c>
    </row>
    <row r="153" spans="1:1" x14ac:dyDescent="0.25">
      <c r="A153" t="s">
        <v>190</v>
      </c>
    </row>
    <row r="154" spans="1:1" x14ac:dyDescent="0.25">
      <c r="A154" t="s">
        <v>191</v>
      </c>
    </row>
    <row r="155" spans="1:1" x14ac:dyDescent="0.25">
      <c r="A155" t="s">
        <v>192</v>
      </c>
    </row>
    <row r="156" spans="1:1" x14ac:dyDescent="0.25">
      <c r="A156" t="s">
        <v>193</v>
      </c>
    </row>
    <row r="157" spans="1:1" x14ac:dyDescent="0.25">
      <c r="A157" t="s">
        <v>194</v>
      </c>
    </row>
    <row r="158" spans="1:1" x14ac:dyDescent="0.25">
      <c r="A158" t="s">
        <v>195</v>
      </c>
    </row>
    <row r="159" spans="1:1" x14ac:dyDescent="0.25">
      <c r="A159" t="s">
        <v>196</v>
      </c>
    </row>
    <row r="160" spans="1:1" x14ac:dyDescent="0.25">
      <c r="A160" t="s">
        <v>197</v>
      </c>
    </row>
    <row r="161" spans="1:1" x14ac:dyDescent="0.25">
      <c r="A161" t="s">
        <v>198</v>
      </c>
    </row>
    <row r="162" spans="1:1" x14ac:dyDescent="0.25">
      <c r="A162" t="s">
        <v>199</v>
      </c>
    </row>
    <row r="163" spans="1:1" x14ac:dyDescent="0.25">
      <c r="A163" t="s">
        <v>200</v>
      </c>
    </row>
    <row r="164" spans="1:1" x14ac:dyDescent="0.25">
      <c r="A164" t="s">
        <v>201</v>
      </c>
    </row>
    <row r="165" spans="1:1" x14ac:dyDescent="0.25">
      <c r="A165" t="s">
        <v>202</v>
      </c>
    </row>
    <row r="166" spans="1:1" x14ac:dyDescent="0.25">
      <c r="A166" t="s">
        <v>203</v>
      </c>
    </row>
    <row r="167" spans="1:1" x14ac:dyDescent="0.25">
      <c r="A167" t="s">
        <v>204</v>
      </c>
    </row>
    <row r="168" spans="1:1" x14ac:dyDescent="0.25">
      <c r="A168" t="s">
        <v>205</v>
      </c>
    </row>
    <row r="169" spans="1:1" x14ac:dyDescent="0.25">
      <c r="A169" t="s">
        <v>206</v>
      </c>
    </row>
    <row r="170" spans="1:1" x14ac:dyDescent="0.25">
      <c r="A170" t="s">
        <v>207</v>
      </c>
    </row>
    <row r="171" spans="1:1" x14ac:dyDescent="0.25">
      <c r="A171" t="s">
        <v>208</v>
      </c>
    </row>
    <row r="172" spans="1:1" x14ac:dyDescent="0.25">
      <c r="A172" t="s">
        <v>209</v>
      </c>
    </row>
    <row r="173" spans="1:1" x14ac:dyDescent="0.25">
      <c r="A173" t="s">
        <v>210</v>
      </c>
    </row>
    <row r="174" spans="1:1" x14ac:dyDescent="0.25">
      <c r="A174" t="s">
        <v>211</v>
      </c>
    </row>
    <row r="175" spans="1:1" x14ac:dyDescent="0.25">
      <c r="A175" t="s">
        <v>212</v>
      </c>
    </row>
    <row r="176" spans="1:1" x14ac:dyDescent="0.25">
      <c r="A176" t="s">
        <v>213</v>
      </c>
    </row>
    <row r="177" spans="1:1" x14ac:dyDescent="0.25">
      <c r="A177" t="s">
        <v>214</v>
      </c>
    </row>
    <row r="178" spans="1:1" x14ac:dyDescent="0.25">
      <c r="A178" t="s">
        <v>215</v>
      </c>
    </row>
    <row r="179" spans="1:1" x14ac:dyDescent="0.25">
      <c r="A179" t="s">
        <v>216</v>
      </c>
    </row>
    <row r="180" spans="1:1" x14ac:dyDescent="0.25">
      <c r="A180" t="s">
        <v>217</v>
      </c>
    </row>
    <row r="181" spans="1:1" x14ac:dyDescent="0.25">
      <c r="A181" t="s">
        <v>218</v>
      </c>
    </row>
    <row r="182" spans="1:1" x14ac:dyDescent="0.25">
      <c r="A182" t="s">
        <v>219</v>
      </c>
    </row>
    <row r="183" spans="1:1" x14ac:dyDescent="0.25">
      <c r="A183" t="s">
        <v>220</v>
      </c>
    </row>
    <row r="184" spans="1:1" x14ac:dyDescent="0.25">
      <c r="A184" t="s">
        <v>221</v>
      </c>
    </row>
    <row r="185" spans="1:1" x14ac:dyDescent="0.25">
      <c r="A185" t="s">
        <v>222</v>
      </c>
    </row>
    <row r="186" spans="1:1" x14ac:dyDescent="0.25">
      <c r="A186" t="s">
        <v>223</v>
      </c>
    </row>
    <row r="187" spans="1:1" x14ac:dyDescent="0.25">
      <c r="A187" t="s">
        <v>224</v>
      </c>
    </row>
    <row r="188" spans="1:1" x14ac:dyDescent="0.25">
      <c r="A188" t="s">
        <v>225</v>
      </c>
    </row>
    <row r="189" spans="1:1" x14ac:dyDescent="0.25">
      <c r="A189" t="s">
        <v>226</v>
      </c>
    </row>
    <row r="190" spans="1:1" x14ac:dyDescent="0.25">
      <c r="A190" t="s">
        <v>227</v>
      </c>
    </row>
    <row r="191" spans="1:1" x14ac:dyDescent="0.25">
      <c r="A191" t="s">
        <v>228</v>
      </c>
    </row>
    <row r="192" spans="1:1" x14ac:dyDescent="0.25">
      <c r="A192" t="s">
        <v>229</v>
      </c>
    </row>
    <row r="193" spans="1:1" x14ac:dyDescent="0.25">
      <c r="A193" t="s">
        <v>230</v>
      </c>
    </row>
    <row r="194" spans="1:1" x14ac:dyDescent="0.25">
      <c r="A194" t="s">
        <v>231</v>
      </c>
    </row>
    <row r="195" spans="1:1" x14ac:dyDescent="0.25">
      <c r="A195" t="s">
        <v>232</v>
      </c>
    </row>
    <row r="196" spans="1:1" x14ac:dyDescent="0.25">
      <c r="A196" t="s">
        <v>233</v>
      </c>
    </row>
    <row r="197" spans="1:1" x14ac:dyDescent="0.25">
      <c r="A197" t="s">
        <v>234</v>
      </c>
    </row>
    <row r="198" spans="1:1" x14ac:dyDescent="0.25">
      <c r="A198" t="s">
        <v>235</v>
      </c>
    </row>
    <row r="199" spans="1:1" x14ac:dyDescent="0.25">
      <c r="A199" t="s">
        <v>236</v>
      </c>
    </row>
    <row r="200" spans="1:1" x14ac:dyDescent="0.25">
      <c r="A200" t="s">
        <v>237</v>
      </c>
    </row>
    <row r="201" spans="1:1" x14ac:dyDescent="0.25">
      <c r="A201" t="s">
        <v>238</v>
      </c>
    </row>
    <row r="202" spans="1:1" x14ac:dyDescent="0.25">
      <c r="A202" t="s">
        <v>239</v>
      </c>
    </row>
    <row r="203" spans="1:1" x14ac:dyDescent="0.25">
      <c r="A203" t="s">
        <v>240</v>
      </c>
    </row>
    <row r="204" spans="1:1" x14ac:dyDescent="0.25">
      <c r="A204" t="s">
        <v>241</v>
      </c>
    </row>
    <row r="205" spans="1:1" x14ac:dyDescent="0.25">
      <c r="A205" t="s">
        <v>242</v>
      </c>
    </row>
    <row r="206" spans="1:1" x14ac:dyDescent="0.25">
      <c r="A206" t="s">
        <v>243</v>
      </c>
    </row>
    <row r="207" spans="1:1" x14ac:dyDescent="0.25">
      <c r="A207" t="s">
        <v>244</v>
      </c>
    </row>
    <row r="208" spans="1:1" x14ac:dyDescent="0.25">
      <c r="A208" t="s">
        <v>245</v>
      </c>
    </row>
    <row r="209" spans="1:1" x14ac:dyDescent="0.25">
      <c r="A209" t="s">
        <v>246</v>
      </c>
    </row>
    <row r="210" spans="1:1" x14ac:dyDescent="0.25">
      <c r="A210" t="s">
        <v>247</v>
      </c>
    </row>
    <row r="211" spans="1:1" x14ac:dyDescent="0.25">
      <c r="A211" t="s">
        <v>248</v>
      </c>
    </row>
    <row r="212" spans="1:1" x14ac:dyDescent="0.25">
      <c r="A212" t="s">
        <v>249</v>
      </c>
    </row>
    <row r="213" spans="1:1" x14ac:dyDescent="0.25">
      <c r="A213" t="s">
        <v>250</v>
      </c>
    </row>
    <row r="214" spans="1:1" x14ac:dyDescent="0.25">
      <c r="A214" t="s">
        <v>251</v>
      </c>
    </row>
    <row r="215" spans="1:1" x14ac:dyDescent="0.25">
      <c r="A215" t="s">
        <v>252</v>
      </c>
    </row>
    <row r="216" spans="1:1" x14ac:dyDescent="0.25">
      <c r="A216" t="s">
        <v>253</v>
      </c>
    </row>
    <row r="217" spans="1:1" x14ac:dyDescent="0.25">
      <c r="A217" t="s">
        <v>254</v>
      </c>
    </row>
    <row r="218" spans="1:1" x14ac:dyDescent="0.25">
      <c r="A218" t="s">
        <v>255</v>
      </c>
    </row>
    <row r="219" spans="1:1" x14ac:dyDescent="0.25">
      <c r="A219" t="s">
        <v>256</v>
      </c>
    </row>
    <row r="220" spans="1:1" x14ac:dyDescent="0.25">
      <c r="A220" t="s">
        <v>257</v>
      </c>
    </row>
    <row r="221" spans="1:1" x14ac:dyDescent="0.25">
      <c r="A221" t="s">
        <v>258</v>
      </c>
    </row>
    <row r="222" spans="1:1" x14ac:dyDescent="0.25">
      <c r="A222" t="s">
        <v>259</v>
      </c>
    </row>
    <row r="223" spans="1:1" x14ac:dyDescent="0.25">
      <c r="A223" t="s">
        <v>260</v>
      </c>
    </row>
    <row r="224" spans="1:1" x14ac:dyDescent="0.25">
      <c r="A224" t="s">
        <v>261</v>
      </c>
    </row>
    <row r="225" spans="1:1" x14ac:dyDescent="0.25">
      <c r="A225" t="s">
        <v>262</v>
      </c>
    </row>
    <row r="226" spans="1:1" x14ac:dyDescent="0.25">
      <c r="A226" t="s">
        <v>263</v>
      </c>
    </row>
    <row r="227" spans="1:1" x14ac:dyDescent="0.25">
      <c r="A227" t="s">
        <v>264</v>
      </c>
    </row>
    <row r="228" spans="1:1" x14ac:dyDescent="0.25">
      <c r="A228" t="s">
        <v>265</v>
      </c>
    </row>
    <row r="229" spans="1:1" x14ac:dyDescent="0.25">
      <c r="A229" t="s">
        <v>266</v>
      </c>
    </row>
    <row r="230" spans="1:1" x14ac:dyDescent="0.25">
      <c r="A230" t="s">
        <v>267</v>
      </c>
    </row>
    <row r="231" spans="1:1" x14ac:dyDescent="0.25">
      <c r="A231" t="s">
        <v>268</v>
      </c>
    </row>
    <row r="232" spans="1:1" x14ac:dyDescent="0.25">
      <c r="A232" t="s">
        <v>269</v>
      </c>
    </row>
    <row r="233" spans="1:1" x14ac:dyDescent="0.25">
      <c r="A233" t="s">
        <v>270</v>
      </c>
    </row>
    <row r="234" spans="1:1" x14ac:dyDescent="0.25">
      <c r="A234" t="s">
        <v>271</v>
      </c>
    </row>
    <row r="235" spans="1:1" x14ac:dyDescent="0.25">
      <c r="A235" t="s">
        <v>272</v>
      </c>
    </row>
    <row r="236" spans="1:1" x14ac:dyDescent="0.25">
      <c r="A236" t="s">
        <v>273</v>
      </c>
    </row>
    <row r="237" spans="1:1" x14ac:dyDescent="0.25">
      <c r="A237" t="s">
        <v>274</v>
      </c>
    </row>
    <row r="238" spans="1:1" x14ac:dyDescent="0.25">
      <c r="A238" t="s">
        <v>275</v>
      </c>
    </row>
    <row r="239" spans="1:1" x14ac:dyDescent="0.25">
      <c r="A239" t="s">
        <v>276</v>
      </c>
    </row>
    <row r="240" spans="1:1" x14ac:dyDescent="0.25">
      <c r="A240" t="s">
        <v>277</v>
      </c>
    </row>
    <row r="241" spans="1:1" x14ac:dyDescent="0.25">
      <c r="A241" t="s">
        <v>278</v>
      </c>
    </row>
    <row r="242" spans="1:1" x14ac:dyDescent="0.25">
      <c r="A242" t="s">
        <v>279</v>
      </c>
    </row>
    <row r="243" spans="1:1" x14ac:dyDescent="0.25">
      <c r="A243" t="s">
        <v>280</v>
      </c>
    </row>
    <row r="244" spans="1:1" x14ac:dyDescent="0.25">
      <c r="A244" t="s">
        <v>281</v>
      </c>
    </row>
    <row r="245" spans="1:1" x14ac:dyDescent="0.25">
      <c r="A245" t="s">
        <v>282</v>
      </c>
    </row>
    <row r="246" spans="1:1" x14ac:dyDescent="0.25">
      <c r="A246" t="s">
        <v>283</v>
      </c>
    </row>
    <row r="247" spans="1:1" x14ac:dyDescent="0.25">
      <c r="A247" t="s">
        <v>284</v>
      </c>
    </row>
    <row r="248" spans="1:1" x14ac:dyDescent="0.25">
      <c r="A248" t="s">
        <v>285</v>
      </c>
    </row>
    <row r="249" spans="1:1" x14ac:dyDescent="0.25">
      <c r="A249" t="s">
        <v>286</v>
      </c>
    </row>
    <row r="250" spans="1:1" x14ac:dyDescent="0.25">
      <c r="A250" t="s">
        <v>287</v>
      </c>
    </row>
    <row r="251" spans="1:1" x14ac:dyDescent="0.25">
      <c r="A251" t="s">
        <v>288</v>
      </c>
    </row>
    <row r="252" spans="1:1" x14ac:dyDescent="0.25">
      <c r="A252" t="s">
        <v>289</v>
      </c>
    </row>
    <row r="253" spans="1:1" x14ac:dyDescent="0.25">
      <c r="A253" t="s">
        <v>290</v>
      </c>
    </row>
    <row r="254" spans="1:1" x14ac:dyDescent="0.25">
      <c r="A254" t="s">
        <v>291</v>
      </c>
    </row>
    <row r="255" spans="1:1" x14ac:dyDescent="0.25">
      <c r="A255" t="s">
        <v>292</v>
      </c>
    </row>
    <row r="256" spans="1:1" x14ac:dyDescent="0.25">
      <c r="A256" t="s">
        <v>293</v>
      </c>
    </row>
    <row r="257" spans="1:1" x14ac:dyDescent="0.25">
      <c r="A257" t="s">
        <v>294</v>
      </c>
    </row>
    <row r="258" spans="1:1" x14ac:dyDescent="0.25">
      <c r="A258" t="s">
        <v>295</v>
      </c>
    </row>
    <row r="259" spans="1:1" x14ac:dyDescent="0.25">
      <c r="A259" t="s">
        <v>296</v>
      </c>
    </row>
    <row r="260" spans="1:1" x14ac:dyDescent="0.25">
      <c r="A260" t="s">
        <v>297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Process Flow</vt:lpstr>
      <vt:lpstr>Instructions</vt:lpstr>
      <vt:lpstr>Authorization</vt:lpstr>
      <vt:lpstr>Travel Expense Report</vt:lpstr>
      <vt:lpstr>Departments</vt:lpstr>
      <vt:lpstr>Instructions!Print_Area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 Ligon</dc:creator>
  <cp:lastModifiedBy>2338848</cp:lastModifiedBy>
  <cp:lastPrinted>2017-02-01T15:08:33Z</cp:lastPrinted>
  <dcterms:created xsi:type="dcterms:W3CDTF">2002-01-28T22:27:00Z</dcterms:created>
  <dcterms:modified xsi:type="dcterms:W3CDTF">2017-11-06T20:32:21Z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TC060884541033</vt:lpwstr>
  </property>
</Properties>
</file>