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ANYARD\ir\common\IR\BOOK OF TRENDS\BOT2020\02-Campus_Enrollment_Characteristics_and_Trends\B_CURRENT\"/>
    </mc:Choice>
  </mc:AlternateContent>
  <xr:revisionPtr revIDLastSave="0" documentId="13_ncr:1_{4094C614-12B8-4501-A604-55B71C79E1EF}" xr6:coauthVersionLast="36" xr6:coauthVersionMax="36" xr10:uidLastSave="{00000000-0000-0000-0000-000000000000}"/>
  <bookViews>
    <workbookView xWindow="0" yWindow="0" windowWidth="16410" windowHeight="6570" tabRatio="906" xr2:uid="{1A0DDC50-B3BF-43F1-A8C2-24CB725F8D81}"/>
  </bookViews>
  <sheets>
    <sheet name="Table 2.1" sheetId="6" r:id="rId1"/>
    <sheet name="Table 2.2" sheetId="5" r:id="rId2"/>
    <sheet name="Table 2.3 &amp; 2.4" sheetId="4" r:id="rId3"/>
    <sheet name="Table 2.5 &amp; 2.6" sheetId="3" r:id="rId4"/>
    <sheet name="Table 2.7 &amp; 2.8 &amp; 2.9" sheetId="2" r:id="rId5"/>
    <sheet name="Table 2.10a &amp; 2.10b" sheetId="1" r:id="rId6"/>
    <sheet name="Table 2.11" sheetId="7" r:id="rId7"/>
    <sheet name="Table 2.12 &amp; 2.13" sheetId="8" r:id="rId8"/>
    <sheet name="Table 2.14" sheetId="9" r:id="rId9"/>
    <sheet name="Table 2.15" sheetId="10" r:id="rId10"/>
    <sheet name="Table 2.20 &amp; 2.21" sheetId="11" r:id="rId11"/>
    <sheet name="Table 2.22 &amp; 2.23" sheetId="12" r:id="rId12"/>
    <sheet name="Table 2.24" sheetId="13" state="hidden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1" l="1"/>
  <c r="H21" i="11" s="1"/>
  <c r="J21" i="11" s="1"/>
  <c r="D21" i="11"/>
  <c r="D3" i="11"/>
  <c r="F3" i="11" s="1"/>
  <c r="H3" i="11" s="1"/>
  <c r="J3" i="11" s="1"/>
  <c r="F21" i="8" l="1"/>
  <c r="H21" i="8" s="1"/>
  <c r="J21" i="8" s="1"/>
  <c r="D21" i="8"/>
  <c r="D3" i="8"/>
  <c r="F3" i="8" s="1"/>
  <c r="H3" i="8" s="1"/>
  <c r="J3" i="8" s="1"/>
  <c r="AA8" i="3" l="1"/>
  <c r="AA30" i="3"/>
  <c r="Z30" i="3"/>
  <c r="T30" i="3"/>
  <c r="U30" i="3"/>
  <c r="V30" i="3"/>
  <c r="W30" i="3"/>
  <c r="X30" i="3"/>
  <c r="R30" i="3"/>
  <c r="L30" i="3"/>
  <c r="F30" i="3"/>
  <c r="X29" i="3"/>
  <c r="Z29" i="3" s="1"/>
  <c r="W29" i="3"/>
  <c r="V29" i="3"/>
  <c r="U29" i="3"/>
  <c r="T29" i="3"/>
  <c r="X28" i="3"/>
  <c r="AA28" i="3" s="1"/>
  <c r="W28" i="3"/>
  <c r="V28" i="3"/>
  <c r="U28" i="3"/>
  <c r="T28" i="3"/>
  <c r="X27" i="3"/>
  <c r="Z27" i="3" s="1"/>
  <c r="W27" i="3"/>
  <c r="V27" i="3"/>
  <c r="U27" i="3"/>
  <c r="T27" i="3"/>
  <c r="X26" i="3"/>
  <c r="AA26" i="3" s="1"/>
  <c r="W26" i="3"/>
  <c r="V26" i="3"/>
  <c r="U26" i="3"/>
  <c r="T26" i="3"/>
  <c r="X25" i="3"/>
  <c r="Z25" i="3" s="1"/>
  <c r="W25" i="3"/>
  <c r="V25" i="3"/>
  <c r="U25" i="3"/>
  <c r="T25" i="3"/>
  <c r="X24" i="3"/>
  <c r="AA24" i="3" s="1"/>
  <c r="W24" i="3"/>
  <c r="V24" i="3"/>
  <c r="U24" i="3"/>
  <c r="T24" i="3"/>
  <c r="X23" i="3"/>
  <c r="AA23" i="3" s="1"/>
  <c r="W23" i="3"/>
  <c r="V23" i="3"/>
  <c r="U23" i="3"/>
  <c r="T23" i="3"/>
  <c r="X22" i="3"/>
  <c r="AA22" i="3" s="1"/>
  <c r="W22" i="3"/>
  <c r="V22" i="3"/>
  <c r="U22" i="3"/>
  <c r="T22" i="3"/>
  <c r="U21" i="3"/>
  <c r="V21" i="3"/>
  <c r="W21" i="3"/>
  <c r="X21" i="3"/>
  <c r="AA21" i="3" s="1"/>
  <c r="T21" i="3"/>
  <c r="AA15" i="3"/>
  <c r="Z15" i="3"/>
  <c r="X15" i="3"/>
  <c r="W15" i="3"/>
  <c r="V15" i="3"/>
  <c r="U15" i="3"/>
  <c r="T15" i="3"/>
  <c r="X14" i="3"/>
  <c r="Z14" i="3" s="1"/>
  <c r="W14" i="3"/>
  <c r="V14" i="3"/>
  <c r="U14" i="3"/>
  <c r="T14" i="3"/>
  <c r="X13" i="3"/>
  <c r="AA13" i="3" s="1"/>
  <c r="W13" i="3"/>
  <c r="V13" i="3"/>
  <c r="U13" i="3"/>
  <c r="T13" i="3"/>
  <c r="X12" i="3"/>
  <c r="AA12" i="3" s="1"/>
  <c r="W12" i="3"/>
  <c r="V12" i="3"/>
  <c r="U12" i="3"/>
  <c r="T12" i="3"/>
  <c r="X11" i="3"/>
  <c r="Z11" i="3" s="1"/>
  <c r="W11" i="3"/>
  <c r="V11" i="3"/>
  <c r="U11" i="3"/>
  <c r="T11" i="3"/>
  <c r="X10" i="3"/>
  <c r="Z10" i="3" s="1"/>
  <c r="W10" i="3"/>
  <c r="V10" i="3"/>
  <c r="U10" i="3"/>
  <c r="T10" i="3"/>
  <c r="X9" i="3"/>
  <c r="Z9" i="3" s="1"/>
  <c r="W9" i="3"/>
  <c r="V9" i="3"/>
  <c r="U9" i="3"/>
  <c r="T9" i="3"/>
  <c r="X8" i="3"/>
  <c r="W8" i="3"/>
  <c r="V8" i="3"/>
  <c r="U8" i="3"/>
  <c r="T8" i="3"/>
  <c r="X7" i="3"/>
  <c r="Z7" i="3" s="1"/>
  <c r="W7" i="3"/>
  <c r="V7" i="3"/>
  <c r="U7" i="3"/>
  <c r="T7" i="3"/>
  <c r="X6" i="3"/>
  <c r="Z6" i="3" s="1"/>
  <c r="W6" i="3"/>
  <c r="V6" i="3"/>
  <c r="U6" i="3"/>
  <c r="T6" i="3"/>
  <c r="U5" i="3"/>
  <c r="V5" i="3"/>
  <c r="W5" i="3"/>
  <c r="X5" i="3"/>
  <c r="AA5" i="3" s="1"/>
  <c r="T5" i="3"/>
  <c r="AA14" i="3" l="1"/>
  <c r="Z13" i="3"/>
  <c r="Z8" i="3"/>
  <c r="Z12" i="3"/>
  <c r="AA11" i="3"/>
  <c r="AA10" i="3"/>
  <c r="AA9" i="3"/>
  <c r="AA7" i="3"/>
  <c r="AA6" i="3"/>
  <c r="Z5" i="3"/>
  <c r="AA29" i="3"/>
  <c r="Z28" i="3"/>
  <c r="Z23" i="3"/>
  <c r="Z21" i="3"/>
  <c r="Z26" i="3"/>
  <c r="Z24" i="3"/>
  <c r="AA25" i="3"/>
  <c r="AA27" i="3"/>
  <c r="Z22" i="3"/>
</calcChain>
</file>

<file path=xl/sharedStrings.xml><?xml version="1.0" encoding="utf-8"?>
<sst xmlns="http://schemas.openxmlformats.org/spreadsheetml/2006/main" count="585" uniqueCount="172">
  <si>
    <t>Year</t>
  </si>
  <si>
    <t>Undergraduate</t>
  </si>
  <si>
    <t>Graduate</t>
  </si>
  <si>
    <t>Law</t>
  </si>
  <si>
    <t>Total</t>
  </si>
  <si>
    <t>N/A</t>
  </si>
  <si>
    <t>Fall 1965 - 2018</t>
  </si>
  <si>
    <t>Graduate &amp; Law</t>
  </si>
  <si>
    <t>College</t>
  </si>
  <si>
    <t>Full-Time</t>
  </si>
  <si>
    <t>Part-Time</t>
  </si>
  <si>
    <t>Undergraduate
Total</t>
  </si>
  <si>
    <t>Undergraduate
 % of Total</t>
  </si>
  <si>
    <t>Graduate &amp; Law
Total</t>
  </si>
  <si>
    <t>Graduate &amp; Law
 % of Total</t>
  </si>
  <si>
    <t>% of Total</t>
  </si>
  <si>
    <t>Business</t>
  </si>
  <si>
    <t>CLASS</t>
  </si>
  <si>
    <t>Education</t>
  </si>
  <si>
    <t>Nursing</t>
  </si>
  <si>
    <t>Engineering</t>
  </si>
  <si>
    <t>Science</t>
  </si>
  <si>
    <t>Urban Affairs</t>
  </si>
  <si>
    <t>Undergraduate Studies</t>
  </si>
  <si>
    <t>Undergraduate Non-Degree</t>
  </si>
  <si>
    <t>Graduate Studies</t>
  </si>
  <si>
    <t>Other1</t>
  </si>
  <si>
    <t xml:space="preserve">Total </t>
  </si>
  <si>
    <t>Note: Undergraduate full-time status: minimum of 12 hours; Graduate full-time status: minimum of 9 hours; Law full-time status: minimum of 13 hours.</t>
  </si>
  <si>
    <t>1 Other includes students enrolled in Air Force, Career Services, English as a Second Language, Military Science, Special program and Study Abroad.</t>
  </si>
  <si>
    <t>Table 2.2:   Enrollment by College, Level and Load</t>
  </si>
  <si>
    <t>Table 2.3: Full-Time Enrollment by Ethnicity and Gender - Fall 2018</t>
  </si>
  <si>
    <t xml:space="preserve">American Indian/ Alaska Native </t>
  </si>
  <si>
    <t xml:space="preserve">Asian   </t>
  </si>
  <si>
    <t xml:space="preserve">Black/African American </t>
  </si>
  <si>
    <t>Hispanic/ Latino</t>
  </si>
  <si>
    <t xml:space="preserve">White </t>
  </si>
  <si>
    <t>Native Hawaiian or Other Pacific Island</t>
  </si>
  <si>
    <t xml:space="preserve">Two or more races </t>
  </si>
  <si>
    <t xml:space="preserve">Non Resident Alien  </t>
  </si>
  <si>
    <t xml:space="preserve">Unknown   </t>
  </si>
  <si>
    <t>Grand Total</t>
  </si>
  <si>
    <t>Full-Time Students</t>
  </si>
  <si>
    <t xml:space="preserve"> Male</t>
  </si>
  <si>
    <t>Female</t>
  </si>
  <si>
    <t>Male</t>
  </si>
  <si>
    <t>First Professional</t>
  </si>
  <si>
    <t>Total Full-Time</t>
  </si>
  <si>
    <t>Table 2.4: Total Enrollment by Ethnicity and Gender - Fall 2018</t>
  </si>
  <si>
    <t>Hispanic/Latino</t>
  </si>
  <si>
    <t>Total Students</t>
  </si>
  <si>
    <t>Freshmen</t>
  </si>
  <si>
    <t xml:space="preserve"> Transfers</t>
  </si>
  <si>
    <t>Other Undergraduate</t>
  </si>
  <si>
    <t>New Undergraduate Total</t>
  </si>
  <si>
    <t>Total Percent Change</t>
  </si>
  <si>
    <t>1-Year</t>
  </si>
  <si>
    <t>5-Year</t>
  </si>
  <si>
    <t>UNIVERSITY</t>
  </si>
  <si>
    <t>Masters/Law/Licensure</t>
  </si>
  <si>
    <t>Doctoral</t>
  </si>
  <si>
    <t>New Graduate &amp; Law Total</t>
  </si>
  <si>
    <t>Graduate Studies*</t>
  </si>
  <si>
    <t xml:space="preserve">Table 2.7: New Undergraduate Fall Enrollment by Academic Load: 5-Year Trend </t>
  </si>
  <si>
    <t>% Change in Full-Time</t>
  </si>
  <si>
    <t>% Change in Part-Time</t>
  </si>
  <si>
    <t>Total New Undergraduate</t>
  </si>
  <si>
    <t xml:space="preserve">Table 2.8: New Graduate &amp; Law Fall Enrollment by Academic Load: 5-Year Trend </t>
  </si>
  <si>
    <t>Total New Graduate &amp; Law</t>
  </si>
  <si>
    <t xml:space="preserve">Table 2.9: New Fall Enrollment by College: 5-Year Trend </t>
  </si>
  <si>
    <t>Percent Change</t>
  </si>
  <si>
    <t>Total New Students</t>
  </si>
  <si>
    <t>Table 2.10a ENROLLMENT BY CLASS STANDING</t>
  </si>
  <si>
    <t>Class Standing</t>
  </si>
  <si>
    <t>%</t>
  </si>
  <si>
    <t>Sophomores</t>
  </si>
  <si>
    <t>Juniors</t>
  </si>
  <si>
    <t>Seniors</t>
  </si>
  <si>
    <t>Masters</t>
  </si>
  <si>
    <t>Table 2.10b ENROLLMENT BY CLASS STANDING</t>
  </si>
  <si>
    <t>Course Level</t>
  </si>
  <si>
    <t>Developmental</t>
  </si>
  <si>
    <t>Lower</t>
  </si>
  <si>
    <t>Upper</t>
  </si>
  <si>
    <t xml:space="preserve">               Percent Change</t>
  </si>
  <si>
    <t>Academic Level</t>
  </si>
  <si>
    <t xml:space="preserve">1 year </t>
  </si>
  <si>
    <t xml:space="preserve">5 year </t>
  </si>
  <si>
    <t>Undergraduates</t>
  </si>
  <si>
    <t>University Total</t>
  </si>
  <si>
    <t>Table 2.12: Fall Enrollment by College: 5-Year Trend</t>
  </si>
  <si>
    <t>Enrollment</t>
  </si>
  <si>
    <t xml:space="preserve"> % </t>
  </si>
  <si>
    <t xml:space="preserve"> 5 year </t>
  </si>
  <si>
    <t>Total Enrollment</t>
  </si>
  <si>
    <t>Table 2.13:  Fall Student Credit Hours (SCH) by College: 5-Year Trend</t>
  </si>
  <si>
    <t>SCH</t>
  </si>
  <si>
    <t>Honors</t>
  </si>
  <si>
    <t>Total SCH</t>
  </si>
  <si>
    <t>This tale uses units progress rather than units taken.</t>
  </si>
  <si>
    <t>Undergraduate Non-Degree and Graduate Studies fluctuations are due to procedural changes.</t>
  </si>
  <si>
    <t>Table 2.14: Registered Student Credit Hours by Level - Fall 2018</t>
  </si>
  <si>
    <t>Registered Credit Hours</t>
  </si>
  <si>
    <t>All</t>
  </si>
  <si>
    <t>Do not Print/Delete : for Cummulative calculation</t>
  </si>
  <si>
    <t xml:space="preserve">Cumulative % </t>
  </si>
  <si>
    <t>UGRD</t>
  </si>
  <si>
    <t>GRAD</t>
  </si>
  <si>
    <t>LAW</t>
  </si>
  <si>
    <t>ALL</t>
  </si>
  <si>
    <t>GRAD FT</t>
  </si>
  <si>
    <t>UGRD FT</t>
  </si>
  <si>
    <t>LAW FT</t>
  </si>
  <si>
    <t>24+</t>
  </si>
  <si>
    <t>TOTAL</t>
  </si>
  <si>
    <t>Average</t>
  </si>
  <si>
    <t>Gender</t>
  </si>
  <si>
    <t>Under 18</t>
  </si>
  <si>
    <t>18-19</t>
  </si>
  <si>
    <t>20-21</t>
  </si>
  <si>
    <t>22-24</t>
  </si>
  <si>
    <t>25-29</t>
  </si>
  <si>
    <t>30-34</t>
  </si>
  <si>
    <t>35-39</t>
  </si>
  <si>
    <t>40-49</t>
  </si>
  <si>
    <t>50-64</t>
  </si>
  <si>
    <t>65 and Over</t>
  </si>
  <si>
    <t>Unknown</t>
  </si>
  <si>
    <t>Average Age</t>
  </si>
  <si>
    <t>University</t>
  </si>
  <si>
    <t>Note: Seven students with unknown genders are not included in this table.</t>
  </si>
  <si>
    <t xml:space="preserve">Median </t>
  </si>
  <si>
    <t>University:</t>
  </si>
  <si>
    <t>Undergraduate:</t>
  </si>
  <si>
    <t>Graduate:</t>
  </si>
  <si>
    <t>Law:</t>
  </si>
  <si>
    <t>Table 2.20: Spring Enrollment by College: 5-Year Trend</t>
  </si>
  <si>
    <t>UGRD Studies</t>
  </si>
  <si>
    <t>UGRD Non-Degree</t>
  </si>
  <si>
    <t>Table 2.21: Spring Student Credit Hours (SCH) by College: 5-Year Trend</t>
  </si>
  <si>
    <t>Table 2.22: Summer Enrollment by College: 5-Year Trend</t>
  </si>
  <si>
    <t>Table 2.23: Summer Student Credit Hours (SCH) by College: 5-Year Trend</t>
  </si>
  <si>
    <t>Other</t>
  </si>
  <si>
    <t>Table 2.24:  Annualized Student Credit Hours (SCH) by College: 5-Year Trend</t>
  </si>
  <si>
    <t>2014-15</t>
  </si>
  <si>
    <t>2015-16</t>
  </si>
  <si>
    <t>2017-18</t>
  </si>
  <si>
    <t>Total Annualized SCH</t>
  </si>
  <si>
    <t>Annualized FTE (Annualized SCH/30)</t>
  </si>
  <si>
    <t>Unduplicated Enrollment</t>
  </si>
  <si>
    <t xml:space="preserve">Table 2.5: New Undergraduate Fall Enrollment by College and Entrance Status: 5-Year Trend </t>
  </si>
  <si>
    <t xml:space="preserve">Table 2.6: New Graduate &amp; Law Fall Enrollment by College and Entrance Status: 5-Year Trend </t>
  </si>
  <si>
    <t>-</t>
  </si>
  <si>
    <t>Table 2.11: Total Fall Enrollment by Academic Level: 5-Year Trend</t>
  </si>
  <si>
    <r>
      <t>Table 2.1:</t>
    </r>
    <r>
      <rPr>
        <b/>
        <sz val="12"/>
        <rFont val="Calibri"/>
        <family val="2"/>
        <scheme val="minor"/>
      </rPr>
      <t xml:space="preserve">    Cleveland State University Enrollment by Level</t>
    </r>
  </si>
  <si>
    <r>
      <rPr>
        <b/>
        <sz val="10"/>
        <rFont val="Calibri"/>
        <family val="2"/>
        <scheme val="minor"/>
      </rPr>
      <t>Note:</t>
    </r>
    <r>
      <rPr>
        <sz val="10"/>
        <rFont val="Calibri"/>
        <family val="2"/>
        <scheme val="minor"/>
      </rPr>
      <t xml:space="preserve"> CSU switched from quarter to semester terms in 1998.</t>
    </r>
  </si>
  <si>
    <r>
      <t xml:space="preserve"> Other</t>
    </r>
    <r>
      <rPr>
        <vertAlign val="superscript"/>
        <sz val="9"/>
        <rFont val="Calibri"/>
        <family val="2"/>
        <scheme val="minor"/>
      </rPr>
      <t>1</t>
    </r>
  </si>
  <si>
    <r>
      <t>1</t>
    </r>
    <r>
      <rPr>
        <sz val="8"/>
        <rFont val="Calibri"/>
        <family val="2"/>
        <scheme val="minor"/>
      </rPr>
      <t>Other includes students enrolled in Air Force, Career Services, English as a Second Language, Military Science, Physician Assistant, Special Programs and Study Abroad.</t>
    </r>
  </si>
  <si>
    <r>
      <t>Other</t>
    </r>
    <r>
      <rPr>
        <vertAlign val="superscript"/>
        <sz val="9"/>
        <rFont val="Calibri"/>
        <family val="2"/>
        <scheme val="minor"/>
      </rPr>
      <t>1</t>
    </r>
  </si>
  <si>
    <r>
      <t xml:space="preserve">1 </t>
    </r>
    <r>
      <rPr>
        <sz val="8"/>
        <rFont val="Calibri"/>
        <family val="2"/>
        <scheme val="minor"/>
      </rPr>
      <t>Other includes students enrolled in Air Force, Career Services, English as a Second Language, Military Science, Special program and Study Abroad.</t>
    </r>
  </si>
  <si>
    <r>
      <t>Note:</t>
    </r>
    <r>
      <rPr>
        <sz val="12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Some SCH gain in CLASS and Science is attributed to the redistribution of developmental English &amp; Math courses to these units from Undergraduate Studies. This tale uses units progress rather than units taken. Undergraduate Non-Degree and Graduate Studies fluctuations are due to procedural changes.</t>
    </r>
  </si>
  <si>
    <r>
      <t>Note:</t>
    </r>
    <r>
      <rPr>
        <sz val="12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Some SCH gain in CLASS and Science is attributed to the redistribution of developmental English &amp; Math courses to these units from Undergraduate Studies. This table uses units progress rather than units taken. Undergraduate Non-Degree and Graduate Studies fluctuations are due to procedural changes.</t>
    </r>
  </si>
  <si>
    <r>
      <t>Other</t>
    </r>
    <r>
      <rPr>
        <vertAlign val="superscript"/>
        <sz val="10"/>
        <color theme="1"/>
        <rFont val="Calibri"/>
        <family val="2"/>
        <scheme val="minor"/>
      </rPr>
      <t>1</t>
    </r>
  </si>
  <si>
    <r>
      <rPr>
        <vertAlign val="superscript"/>
        <sz val="9"/>
        <rFont val="Calibri"/>
        <family val="2"/>
        <scheme val="minor"/>
      </rPr>
      <t>1</t>
    </r>
    <r>
      <rPr>
        <vertAlign val="superscript"/>
        <sz val="12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Other includes students enrolled in Air Force, Career Services, English as a Second Language, Military Science, Special Programs and Study Abroad.</t>
    </r>
  </si>
  <si>
    <r>
      <t>Note:</t>
    </r>
    <r>
      <rPr>
        <sz val="12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Some SCH gain in CLASS and Science is attributed to the redistribution of developmental English &amp; Math courses to these units from Undergraduate Studies.</t>
    </r>
  </si>
  <si>
    <r>
      <rPr>
        <i/>
        <sz val="12"/>
        <color theme="1"/>
        <rFont val="Calibri"/>
        <family val="2"/>
        <scheme val="minor"/>
      </rPr>
      <t xml:space="preserve">Table 2.10: </t>
    </r>
    <r>
      <rPr>
        <sz val="12"/>
        <color theme="1"/>
        <rFont val="Calibri"/>
        <family val="2"/>
        <scheme val="minor"/>
      </rPr>
      <t>Fall Enrollment by Class Standing and Student Credit Hours: 5-Year Trend</t>
    </r>
  </si>
  <si>
    <r>
      <t>Other</t>
    </r>
    <r>
      <rPr>
        <vertAlign val="superscript"/>
        <sz val="8"/>
        <rFont val="Calibri"/>
        <family val="2"/>
        <scheme val="minor"/>
      </rPr>
      <t>1</t>
    </r>
  </si>
  <si>
    <r>
      <t xml:space="preserve"> Other Graduate </t>
    </r>
    <r>
      <rPr>
        <vertAlign val="superscript"/>
        <sz val="8"/>
        <color rgb="FF32846C"/>
        <rFont val="Calibri"/>
        <family val="2"/>
        <scheme val="minor"/>
      </rPr>
      <t>1</t>
    </r>
  </si>
  <si>
    <r>
      <rPr>
        <vertAlign val="super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>Other Graduate includes students enrolled in non-degree courses and transfers. Part-time new Masters and Doctoral students are also under Other Graduate now.</t>
    </r>
  </si>
  <si>
    <t>Undergraduate Non-Degree2</t>
  </si>
  <si>
    <t>Graduate Studies2</t>
  </si>
  <si>
    <r>
      <t xml:space="preserve"> Table 2.15: </t>
    </r>
    <r>
      <rPr>
        <b/>
        <sz val="12"/>
        <color theme="1"/>
        <rFont val="Calibri"/>
        <family val="2"/>
        <scheme val="minor"/>
      </rPr>
      <t>Enrollment by Age Category - Fall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</si>
</sst>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#,##0\ ;\-#,##0;\-\ ;\ "/>
    <numFmt numFmtId="167" formatCode="#,##0.0000000"/>
    <numFmt numFmtId="168" formatCode="0.0%"/>
    <numFmt numFmtId="169" formatCode="#,##0.0"/>
    <numFmt numFmtId="170" formatCode="0.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Tms Rmn"/>
    </font>
    <font>
      <sz val="10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52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color rgb="FF32846C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vertAlign val="superscript"/>
      <sz val="8"/>
      <name val="Calibri"/>
      <family val="2"/>
      <scheme val="minor"/>
    </font>
    <font>
      <vertAlign val="superscript"/>
      <sz val="4"/>
      <name val="Calibri"/>
      <family val="2"/>
      <scheme val="minor"/>
    </font>
    <font>
      <sz val="9"/>
      <color rgb="FF32846C"/>
      <name val="Calibri"/>
      <family val="2"/>
      <scheme val="minor"/>
    </font>
    <font>
      <sz val="10"/>
      <color rgb="FF32846C"/>
      <name val="Calibri"/>
      <family val="2"/>
      <scheme val="minor"/>
    </font>
    <font>
      <sz val="11"/>
      <color rgb="FF32846C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2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vertAlign val="superscript"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theme="1" tint="4.9989318521683403E-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32846C"/>
      <name val="Calibri"/>
      <family val="2"/>
      <scheme val="minor"/>
    </font>
    <font>
      <sz val="8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3"/>
      <name val="Calibri"/>
      <family val="2"/>
      <scheme val="minor"/>
    </font>
    <font>
      <b/>
      <sz val="10"/>
      <color indexed="9"/>
      <name val="Calibri"/>
      <family val="2"/>
      <scheme val="minor"/>
    </font>
    <font>
      <vertAlign val="superscript"/>
      <sz val="8"/>
      <color rgb="FF32846C"/>
      <name val="Calibri"/>
      <family val="2"/>
      <scheme val="minor"/>
    </font>
    <font>
      <b/>
      <i/>
      <sz val="12"/>
      <name val="Calibri"/>
      <family val="2"/>
      <scheme val="minor"/>
    </font>
    <font>
      <vertAlign val="superscript"/>
      <sz val="7"/>
      <name val="Calibri"/>
      <family val="2"/>
      <scheme val="minor"/>
    </font>
    <font>
      <sz val="8"/>
      <color rgb="FF32846C"/>
      <name val="HelveticaNeueLT Std Blk Cn"/>
      <family val="2"/>
    </font>
    <font>
      <sz val="9"/>
      <color rgb="FF32846C"/>
      <name val="HelveticaNeueLT Std Blk Cn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2B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</patternFill>
    </fill>
    <fill>
      <patternFill patternType="solid">
        <fgColor indexed="26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8"/>
      </patternFill>
    </fill>
  </fills>
  <borders count="35">
    <border>
      <left/>
      <right/>
      <top/>
      <bottom/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/>
      <top/>
      <bottom style="medium">
        <color indexed="57"/>
      </bottom>
      <diagonal/>
    </border>
    <border>
      <left/>
      <right/>
      <top style="medium">
        <color indexed="57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57"/>
      </bottom>
      <diagonal/>
    </border>
    <border>
      <left/>
      <right/>
      <top style="thin">
        <color indexed="57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theme="1" tint="4.9989318521683403E-2"/>
      </top>
      <bottom/>
      <diagonal/>
    </border>
    <border>
      <left/>
      <right/>
      <top style="medium">
        <color theme="1" tint="4.9989318521683403E-2"/>
      </top>
      <bottom style="thin">
        <color theme="1" tint="4.9989318521683403E-2"/>
      </bottom>
      <diagonal/>
    </border>
    <border>
      <left/>
      <right/>
      <top/>
      <bottom style="medium">
        <color theme="1" tint="4.9989318521683403E-2"/>
      </bottom>
      <diagonal/>
    </border>
    <border>
      <left/>
      <right/>
      <top style="thin">
        <color theme="1" tint="4.9989318521683403E-2"/>
      </top>
      <bottom style="medium">
        <color theme="1" tint="4.9989318521683403E-2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" fillId="0" borderId="0"/>
    <xf numFmtId="49" fontId="7" fillId="5" borderId="14">
      <alignment horizontal="center" vertical="center" wrapText="1"/>
    </xf>
    <xf numFmtId="49" fontId="4" fillId="6" borderId="14">
      <alignment horizontal="left" vertical="center" indent="1"/>
    </xf>
    <xf numFmtId="3" fontId="4" fillId="6" borderId="14">
      <alignment horizontal="right" vertical="center" indent="1"/>
    </xf>
    <xf numFmtId="0" fontId="8" fillId="0" borderId="0"/>
    <xf numFmtId="0" fontId="8" fillId="0" borderId="0"/>
    <xf numFmtId="0" fontId="8" fillId="0" borderId="0"/>
    <xf numFmtId="164" fontId="3" fillId="0" borderId="0"/>
    <xf numFmtId="0" fontId="8" fillId="0" borderId="0"/>
    <xf numFmtId="168" fontId="4" fillId="6" borderId="14">
      <alignment horizontal="right" vertical="center" indent="1"/>
    </xf>
    <xf numFmtId="0" fontId="8" fillId="0" borderId="0"/>
    <xf numFmtId="0" fontId="8" fillId="0" borderId="0"/>
    <xf numFmtId="164" fontId="3" fillId="0" borderId="0"/>
  </cellStyleXfs>
  <cellXfs count="411">
    <xf numFmtId="0" fontId="0" fillId="0" borderId="0" xfId="0"/>
    <xf numFmtId="0" fontId="2" fillId="2" borderId="0" xfId="0" applyFont="1" applyFill="1"/>
    <xf numFmtId="0" fontId="5" fillId="2" borderId="0" xfId="0" applyFont="1" applyFill="1"/>
    <xf numFmtId="0" fontId="6" fillId="2" borderId="0" xfId="0" applyFont="1" applyFill="1"/>
    <xf numFmtId="164" fontId="10" fillId="2" borderId="0" xfId="3" applyFont="1" applyFill="1" applyAlignment="1">
      <alignment horizontal="left" vertical="center"/>
    </xf>
    <xf numFmtId="164" fontId="12" fillId="2" borderId="1" xfId="3" applyFont="1" applyFill="1" applyBorder="1" applyAlignment="1">
      <alignment horizontal="right"/>
    </xf>
    <xf numFmtId="164" fontId="13" fillId="2" borderId="0" xfId="3" applyFont="1" applyFill="1" applyBorder="1" applyAlignment="1">
      <alignment horizontal="right"/>
    </xf>
    <xf numFmtId="164" fontId="13" fillId="2" borderId="0" xfId="3" applyFont="1" applyFill="1"/>
    <xf numFmtId="164" fontId="13" fillId="2" borderId="0" xfId="10" applyFont="1" applyFill="1"/>
    <xf numFmtId="0" fontId="1" fillId="2" borderId="0" xfId="0" applyFont="1" applyFill="1"/>
    <xf numFmtId="164" fontId="11" fillId="2" borderId="0" xfId="10" applyFont="1" applyFill="1" applyAlignment="1">
      <alignment horizontal="left" vertical="center"/>
    </xf>
    <xf numFmtId="164" fontId="13" fillId="2" borderId="0" xfId="10" applyFont="1" applyFill="1" applyAlignment="1">
      <alignment horizontal="centerContinuous" vertical="center"/>
    </xf>
    <xf numFmtId="164" fontId="14" fillId="2" borderId="0" xfId="10" applyFont="1" applyFill="1"/>
    <xf numFmtId="164" fontId="13" fillId="2" borderId="0" xfId="10" applyFont="1" applyFill="1" applyAlignment="1"/>
    <xf numFmtId="37" fontId="13" fillId="2" borderId="0" xfId="10" applyNumberFormat="1" applyFont="1" applyFill="1" applyBorder="1" applyProtection="1"/>
    <xf numFmtId="164" fontId="15" fillId="2" borderId="0" xfId="10" applyFont="1" applyFill="1"/>
    <xf numFmtId="164" fontId="16" fillId="2" borderId="31" xfId="10" applyFont="1" applyFill="1" applyBorder="1" applyAlignment="1">
      <alignment horizontal="left" vertical="center"/>
    </xf>
    <xf numFmtId="164" fontId="16" fillId="2" borderId="32" xfId="10" applyFont="1" applyFill="1" applyBorder="1" applyAlignment="1">
      <alignment horizontal="centerContinuous" vertical="center"/>
    </xf>
    <xf numFmtId="165" fontId="16" fillId="2" borderId="33" xfId="1" applyNumberFormat="1" applyFont="1" applyFill="1" applyBorder="1" applyAlignment="1">
      <alignment horizontal="left" vertical="center" wrapText="1"/>
    </xf>
    <xf numFmtId="165" fontId="16" fillId="2" borderId="34" xfId="1" applyNumberFormat="1" applyFont="1" applyFill="1" applyBorder="1" applyAlignment="1">
      <alignment horizontal="right" vertical="center" wrapText="1"/>
    </xf>
    <xf numFmtId="165" fontId="16" fillId="2" borderId="34" xfId="1" applyNumberFormat="1" applyFont="1" applyFill="1" applyBorder="1" applyAlignment="1">
      <alignment horizontal="right" vertical="center"/>
    </xf>
    <xf numFmtId="165" fontId="17" fillId="2" borderId="0" xfId="1" applyNumberFormat="1" applyFont="1" applyFill="1" applyBorder="1" applyAlignment="1">
      <alignment horizontal="left"/>
    </xf>
    <xf numFmtId="165" fontId="17" fillId="2" borderId="0" xfId="1" applyNumberFormat="1" applyFont="1" applyFill="1" applyBorder="1" applyAlignment="1">
      <alignment horizontal="right"/>
    </xf>
    <xf numFmtId="9" fontId="17" fillId="2" borderId="0" xfId="2" applyNumberFormat="1" applyFont="1" applyFill="1" applyBorder="1" applyAlignment="1">
      <alignment horizontal="right" vertical="center"/>
    </xf>
    <xf numFmtId="9" fontId="17" fillId="2" borderId="0" xfId="2" applyNumberFormat="1" applyFont="1" applyFill="1" applyBorder="1" applyAlignment="1">
      <alignment vertical="center"/>
    </xf>
    <xf numFmtId="164" fontId="17" fillId="2" borderId="0" xfId="10" applyFont="1" applyFill="1" applyBorder="1" applyAlignment="1">
      <alignment vertical="center"/>
    </xf>
    <xf numFmtId="165" fontId="17" fillId="3" borderId="0" xfId="1" applyNumberFormat="1" applyFont="1" applyFill="1" applyBorder="1" applyAlignment="1">
      <alignment vertical="center"/>
    </xf>
    <xf numFmtId="3" fontId="17" fillId="3" borderId="0" xfId="2" applyNumberFormat="1" applyFont="1" applyFill="1" applyBorder="1" applyAlignment="1">
      <alignment horizontal="right" vertical="center"/>
    </xf>
    <xf numFmtId="9" fontId="17" fillId="3" borderId="0" xfId="2" applyFont="1" applyFill="1" applyBorder="1" applyAlignment="1">
      <alignment horizontal="right" vertical="center"/>
    </xf>
    <xf numFmtId="9" fontId="17" fillId="3" borderId="0" xfId="2" applyFont="1" applyFill="1" applyBorder="1" applyAlignment="1">
      <alignment vertical="center"/>
    </xf>
    <xf numFmtId="164" fontId="14" fillId="2" borderId="0" xfId="10" applyFont="1" applyFill="1" applyAlignment="1">
      <alignment horizontal="right"/>
    </xf>
    <xf numFmtId="9" fontId="14" fillId="2" borderId="0" xfId="10" applyNumberFormat="1" applyFont="1" applyFill="1"/>
    <xf numFmtId="165" fontId="17" fillId="3" borderId="0" xfId="1" applyNumberFormat="1" applyFont="1" applyFill="1" applyBorder="1" applyAlignment="1">
      <alignment horizontal="left" vertical="center" wrapText="1"/>
    </xf>
    <xf numFmtId="165" fontId="17" fillId="3" borderId="0" xfId="1" applyNumberFormat="1" applyFont="1" applyFill="1" applyBorder="1" applyAlignment="1">
      <alignment horizontal="right" vertical="center"/>
    </xf>
    <xf numFmtId="165" fontId="19" fillId="2" borderId="0" xfId="1" applyNumberFormat="1" applyFont="1" applyFill="1" applyBorder="1" applyAlignment="1">
      <alignment horizontal="left" vertical="center"/>
    </xf>
    <xf numFmtId="165" fontId="19" fillId="2" borderId="0" xfId="1" applyNumberFormat="1" applyFont="1" applyFill="1" applyBorder="1" applyAlignment="1">
      <alignment horizontal="right" vertical="center"/>
    </xf>
    <xf numFmtId="9" fontId="19" fillId="2" borderId="0" xfId="2" applyFont="1" applyFill="1" applyBorder="1" applyAlignment="1">
      <alignment horizontal="right" vertical="center"/>
    </xf>
    <xf numFmtId="9" fontId="19" fillId="2" borderId="0" xfId="2" applyFont="1" applyFill="1" applyBorder="1" applyAlignment="1">
      <alignment vertical="center"/>
    </xf>
    <xf numFmtId="164" fontId="13" fillId="2" borderId="0" xfId="10" applyFont="1" applyFill="1" applyBorder="1"/>
    <xf numFmtId="164" fontId="17" fillId="3" borderId="0" xfId="10" applyFont="1" applyFill="1" applyBorder="1" applyAlignment="1">
      <alignment horizontal="left" vertical="center"/>
    </xf>
    <xf numFmtId="164" fontId="13" fillId="2" borderId="0" xfId="10" applyFont="1" applyFill="1" applyAlignment="1">
      <alignment vertical="center"/>
    </xf>
    <xf numFmtId="0" fontId="20" fillId="2" borderId="0" xfId="0" applyFont="1" applyFill="1" applyAlignment="1">
      <alignment horizontal="left" wrapText="1"/>
    </xf>
    <xf numFmtId="164" fontId="13" fillId="4" borderId="0" xfId="10" applyFont="1" applyFill="1" applyBorder="1"/>
    <xf numFmtId="164" fontId="13" fillId="4" borderId="0" xfId="10" applyFont="1" applyFill="1" applyBorder="1" applyAlignment="1"/>
    <xf numFmtId="37" fontId="13" fillId="4" borderId="0" xfId="10" applyNumberFormat="1" applyFont="1" applyFill="1" applyBorder="1" applyProtection="1"/>
    <xf numFmtId="164" fontId="22" fillId="4" borderId="12" xfId="10" applyFont="1" applyFill="1" applyBorder="1" applyAlignment="1">
      <alignment horizontal="left" vertical="center"/>
    </xf>
    <xf numFmtId="164" fontId="23" fillId="2" borderId="0" xfId="10" applyFont="1" applyFill="1" applyBorder="1"/>
    <xf numFmtId="0" fontId="24" fillId="2" borderId="0" xfId="0" applyFont="1" applyFill="1"/>
    <xf numFmtId="0" fontId="24" fillId="2" borderId="0" xfId="0" quotePrefix="1" applyFont="1" applyFill="1"/>
    <xf numFmtId="165" fontId="22" fillId="4" borderId="13" xfId="1" applyNumberFormat="1" applyFont="1" applyFill="1" applyBorder="1" applyAlignment="1">
      <alignment horizontal="left" vertical="center" wrapText="1"/>
    </xf>
    <xf numFmtId="165" fontId="22" fillId="4" borderId="13" xfId="1" applyNumberFormat="1" applyFont="1" applyFill="1" applyBorder="1" applyAlignment="1">
      <alignment horizontal="center" vertical="center" wrapText="1"/>
    </xf>
    <xf numFmtId="164" fontId="17" fillId="4" borderId="0" xfId="10" applyFont="1" applyFill="1" applyBorder="1" applyAlignment="1">
      <alignment vertical="center"/>
    </xf>
    <xf numFmtId="165" fontId="17" fillId="4" borderId="0" xfId="1" applyNumberFormat="1" applyFont="1" applyFill="1" applyBorder="1"/>
    <xf numFmtId="9" fontId="17" fillId="4" borderId="0" xfId="2" applyFont="1" applyFill="1" applyBorder="1" applyAlignment="1">
      <alignment vertical="center"/>
    </xf>
    <xf numFmtId="3" fontId="25" fillId="7" borderId="0" xfId="11" applyNumberFormat="1" applyFont="1" applyFill="1" applyBorder="1" applyAlignment="1">
      <alignment horizontal="right" wrapText="1"/>
    </xf>
    <xf numFmtId="3" fontId="25" fillId="2" borderId="0" xfId="11" applyNumberFormat="1" applyFont="1" applyFill="1" applyBorder="1" applyAlignment="1">
      <alignment horizontal="right" wrapText="1"/>
    </xf>
    <xf numFmtId="9" fontId="17" fillId="4" borderId="0" xfId="2" applyNumberFormat="1" applyFont="1" applyFill="1" applyBorder="1" applyAlignment="1">
      <alignment vertical="center"/>
    </xf>
    <xf numFmtId="164" fontId="17" fillId="2" borderId="0" xfId="10" applyFont="1" applyFill="1" applyBorder="1"/>
    <xf numFmtId="0" fontId="26" fillId="2" borderId="0" xfId="0" applyFont="1" applyFill="1"/>
    <xf numFmtId="166" fontId="17" fillId="4" borderId="0" xfId="1" applyNumberFormat="1" applyFont="1" applyFill="1" applyBorder="1" applyAlignment="1"/>
    <xf numFmtId="9" fontId="17" fillId="4" borderId="0" xfId="1" applyNumberFormat="1" applyFont="1" applyFill="1" applyBorder="1" applyAlignment="1"/>
    <xf numFmtId="3" fontId="17" fillId="3" borderId="0" xfId="1" applyNumberFormat="1" applyFont="1" applyFill="1" applyBorder="1" applyAlignment="1">
      <alignment horizontal="right" vertical="center"/>
    </xf>
    <xf numFmtId="9" fontId="17" fillId="3" borderId="0" xfId="2" applyNumberFormat="1" applyFont="1" applyFill="1" applyBorder="1" applyAlignment="1">
      <alignment vertical="center"/>
    </xf>
    <xf numFmtId="9" fontId="27" fillId="4" borderId="0" xfId="2" applyFont="1" applyFill="1" applyBorder="1" applyAlignment="1">
      <alignment vertical="center"/>
    </xf>
    <xf numFmtId="165" fontId="27" fillId="4" borderId="0" xfId="1" applyNumberFormat="1" applyFont="1" applyFill="1" applyBorder="1" applyAlignment="1">
      <alignment vertical="center"/>
    </xf>
    <xf numFmtId="164" fontId="10" fillId="4" borderId="0" xfId="10" applyFont="1" applyFill="1" applyBorder="1" applyAlignment="1">
      <alignment horizontal="left" vertical="center"/>
    </xf>
    <xf numFmtId="164" fontId="16" fillId="4" borderId="12" xfId="10" applyFont="1" applyFill="1" applyBorder="1" applyAlignment="1">
      <alignment vertical="center"/>
    </xf>
    <xf numFmtId="164" fontId="16" fillId="4" borderId="12" xfId="10" applyFont="1" applyFill="1" applyBorder="1" applyAlignment="1">
      <alignment horizontal="centerContinuous" vertical="center"/>
    </xf>
    <xf numFmtId="49" fontId="16" fillId="4" borderId="13" xfId="4" applyFont="1" applyFill="1" applyBorder="1" applyAlignment="1">
      <alignment vertical="center" wrapText="1"/>
    </xf>
    <xf numFmtId="165" fontId="16" fillId="4" borderId="13" xfId="1" applyNumberFormat="1" applyFont="1" applyFill="1" applyBorder="1" applyAlignment="1">
      <alignment horizontal="right" vertical="center" wrapText="1"/>
    </xf>
    <xf numFmtId="165" fontId="16" fillId="4" borderId="13" xfId="1" applyNumberFormat="1" applyFont="1" applyFill="1" applyBorder="1" applyAlignment="1">
      <alignment horizontal="center" vertical="center" wrapText="1"/>
    </xf>
    <xf numFmtId="0" fontId="17" fillId="4" borderId="0" xfId="1" applyNumberFormat="1" applyFont="1" applyFill="1" applyBorder="1" applyAlignment="1"/>
    <xf numFmtId="165" fontId="17" fillId="2" borderId="0" xfId="1" applyNumberFormat="1" applyFont="1" applyFill="1" applyBorder="1"/>
    <xf numFmtId="9" fontId="17" fillId="4" borderId="0" xfId="12" applyNumberFormat="1" applyFont="1" applyFill="1" applyBorder="1" applyAlignment="1">
      <alignment horizontal="right" vertical="center"/>
    </xf>
    <xf numFmtId="166" fontId="17" fillId="2" borderId="0" xfId="1" applyNumberFormat="1" applyFont="1" applyFill="1" applyBorder="1" applyAlignment="1"/>
    <xf numFmtId="9" fontId="17" fillId="4" borderId="0" xfId="1" applyNumberFormat="1" applyFont="1" applyFill="1" applyBorder="1" applyAlignment="1">
      <alignment horizontal="right"/>
    </xf>
    <xf numFmtId="0" fontId="17" fillId="4" borderId="0" xfId="1" applyNumberFormat="1" applyFont="1" applyFill="1" applyBorder="1"/>
    <xf numFmtId="164" fontId="17" fillId="3" borderId="0" xfId="10" applyFont="1" applyFill="1" applyBorder="1" applyAlignment="1">
      <alignment vertical="center"/>
    </xf>
    <xf numFmtId="9" fontId="17" fillId="3" borderId="0" xfId="12" applyNumberFormat="1" applyFont="1" applyFill="1" applyBorder="1" applyAlignment="1">
      <alignment horizontal="right" vertical="center"/>
    </xf>
    <xf numFmtId="3" fontId="17" fillId="3" borderId="0" xfId="1" applyNumberFormat="1" applyFont="1" applyFill="1" applyBorder="1" applyAlignment="1">
      <alignment vertical="center"/>
    </xf>
    <xf numFmtId="164" fontId="10" fillId="4" borderId="0" xfId="1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wrapText="1"/>
    </xf>
    <xf numFmtId="0" fontId="28" fillId="4" borderId="0" xfId="0" applyFont="1" applyFill="1" applyAlignment="1">
      <alignment horizontal="left"/>
    </xf>
    <xf numFmtId="164" fontId="13" fillId="4" borderId="0" xfId="10" applyFont="1" applyFill="1" applyBorder="1" applyAlignment="1">
      <alignment vertical="center"/>
    </xf>
    <xf numFmtId="0" fontId="14" fillId="4" borderId="0" xfId="0" applyFont="1" applyFill="1" applyBorder="1" applyAlignment="1">
      <alignment vertical="top" wrapText="1"/>
    </xf>
    <xf numFmtId="164" fontId="12" fillId="4" borderId="0" xfId="10" applyFont="1" applyFill="1" applyBorder="1" applyAlignment="1">
      <alignment horizontal="centerContinuous" vertical="center"/>
    </xf>
    <xf numFmtId="37" fontId="13" fillId="4" borderId="0" xfId="10" applyNumberFormat="1" applyFont="1" applyFill="1" applyBorder="1" applyAlignment="1" applyProtection="1">
      <alignment vertical="center"/>
    </xf>
    <xf numFmtId="165" fontId="30" fillId="4" borderId="0" xfId="1" applyNumberFormat="1" applyFont="1" applyFill="1" applyBorder="1"/>
    <xf numFmtId="9" fontId="30" fillId="4" borderId="0" xfId="12" applyNumberFormat="1" applyFont="1" applyFill="1" applyBorder="1" applyAlignment="1">
      <alignment horizontal="right" vertical="center"/>
    </xf>
    <xf numFmtId="0" fontId="20" fillId="4" borderId="0" xfId="0" applyFont="1" applyFill="1"/>
    <xf numFmtId="3" fontId="31" fillId="4" borderId="0" xfId="10" applyNumberFormat="1" applyFont="1" applyFill="1" applyBorder="1"/>
    <xf numFmtId="164" fontId="31" fillId="4" borderId="0" xfId="10" applyFont="1" applyFill="1" applyBorder="1"/>
    <xf numFmtId="164" fontId="12" fillId="4" borderId="0" xfId="10" applyFont="1" applyFill="1" applyBorder="1"/>
    <xf numFmtId="0" fontId="1" fillId="0" borderId="0" xfId="0" applyFont="1"/>
    <xf numFmtId="164" fontId="14" fillId="2" borderId="0" xfId="10" applyFont="1" applyFill="1" applyBorder="1"/>
    <xf numFmtId="9" fontId="14" fillId="4" borderId="0" xfId="2" applyFont="1" applyFill="1" applyBorder="1" applyAlignment="1">
      <alignment vertical="center"/>
    </xf>
    <xf numFmtId="165" fontId="14" fillId="4" borderId="0" xfId="1" applyNumberFormat="1" applyFont="1" applyFill="1" applyBorder="1" applyAlignment="1">
      <alignment vertical="center"/>
    </xf>
    <xf numFmtId="0" fontId="14" fillId="4" borderId="0" xfId="0" applyFont="1" applyFill="1" applyBorder="1" applyAlignment="1">
      <alignment wrapText="1"/>
    </xf>
    <xf numFmtId="164" fontId="32" fillId="4" borderId="0" xfId="10" applyFont="1" applyFill="1" applyBorder="1"/>
    <xf numFmtId="0" fontId="9" fillId="2" borderId="0" xfId="0" applyFont="1" applyFill="1"/>
    <xf numFmtId="0" fontId="16" fillId="2" borderId="30" xfId="0" applyFont="1" applyFill="1" applyBorder="1" applyAlignment="1">
      <alignment wrapText="1"/>
    </xf>
    <xf numFmtId="0" fontId="16" fillId="2" borderId="30" xfId="0" applyFont="1" applyFill="1" applyBorder="1" applyAlignment="1">
      <alignment horizontal="right" wrapText="1"/>
    </xf>
    <xf numFmtId="0" fontId="34" fillId="2" borderId="0" xfId="0" applyFont="1" applyFill="1"/>
    <xf numFmtId="41" fontId="34" fillId="2" borderId="0" xfId="0" applyNumberFormat="1" applyFont="1" applyFill="1" applyAlignment="1">
      <alignment horizontal="right"/>
    </xf>
    <xf numFmtId="170" fontId="34" fillId="2" borderId="0" xfId="0" applyNumberFormat="1" applyFont="1" applyFill="1" applyAlignment="1">
      <alignment horizontal="right"/>
    </xf>
    <xf numFmtId="0" fontId="34" fillId="3" borderId="0" xfId="0" applyFont="1" applyFill="1"/>
    <xf numFmtId="41" fontId="34" fillId="3" borderId="0" xfId="0" applyNumberFormat="1" applyFont="1" applyFill="1" applyAlignment="1">
      <alignment horizontal="right"/>
    </xf>
    <xf numFmtId="170" fontId="34" fillId="3" borderId="0" xfId="0" applyNumberFormat="1" applyFont="1" applyFill="1" applyAlignment="1">
      <alignment horizontal="right"/>
    </xf>
    <xf numFmtId="43" fontId="34" fillId="3" borderId="0" xfId="0" applyNumberFormat="1" applyFont="1" applyFill="1" applyAlignment="1">
      <alignment horizontal="right"/>
    </xf>
    <xf numFmtId="0" fontId="1" fillId="2" borderId="0" xfId="0" applyFont="1" applyFill="1" applyBorder="1"/>
    <xf numFmtId="41" fontId="1" fillId="2" borderId="0" xfId="0" applyNumberFormat="1" applyFont="1" applyFill="1" applyBorder="1"/>
    <xf numFmtId="0" fontId="36" fillId="2" borderId="0" xfId="8" applyFont="1" applyFill="1" applyBorder="1" applyAlignment="1">
      <alignment horizontal="right" wrapText="1"/>
    </xf>
    <xf numFmtId="164" fontId="38" fillId="2" borderId="0" xfId="15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right"/>
    </xf>
    <xf numFmtId="170" fontId="1" fillId="2" borderId="0" xfId="0" applyNumberFormat="1" applyFont="1" applyFill="1"/>
    <xf numFmtId="164" fontId="13" fillId="2" borderId="0" xfId="10" applyFont="1" applyFill="1" applyAlignment="1">
      <alignment horizontal="centerContinuous"/>
    </xf>
    <xf numFmtId="164" fontId="12" fillId="2" borderId="0" xfId="10" applyFont="1" applyFill="1" applyAlignment="1">
      <alignment horizontal="centerContinuous"/>
    </xf>
    <xf numFmtId="164" fontId="16" fillId="2" borderId="26" xfId="10" applyFont="1" applyFill="1" applyBorder="1"/>
    <xf numFmtId="164" fontId="39" fillId="2" borderId="0" xfId="10" applyFont="1" applyFill="1" applyBorder="1" applyAlignment="1">
      <alignment horizontal="center" vertical="center"/>
    </xf>
    <xf numFmtId="164" fontId="16" fillId="2" borderId="23" xfId="10" applyFont="1" applyFill="1" applyBorder="1"/>
    <xf numFmtId="169" fontId="16" fillId="2" borderId="23" xfId="10" applyNumberFormat="1" applyFont="1" applyFill="1" applyBorder="1" applyAlignment="1">
      <alignment horizontal="center" vertical="center" wrapText="1"/>
    </xf>
    <xf numFmtId="169" fontId="39" fillId="2" borderId="0" xfId="10" applyNumberFormat="1" applyFont="1" applyFill="1" applyBorder="1" applyAlignment="1">
      <alignment horizontal="center" vertical="center" wrapText="1"/>
    </xf>
    <xf numFmtId="164" fontId="13" fillId="2" borderId="0" xfId="10" applyFont="1" applyFill="1" applyAlignment="1">
      <alignment horizontal="center"/>
    </xf>
    <xf numFmtId="164" fontId="17" fillId="2" borderId="0" xfId="10" applyFont="1" applyFill="1"/>
    <xf numFmtId="164" fontId="17" fillId="2" borderId="0" xfId="10" applyFont="1" applyFill="1" applyBorder="1" applyAlignment="1">
      <alignment horizontal="centerContinuous" vertical="center"/>
    </xf>
    <xf numFmtId="3" fontId="25" fillId="2" borderId="0" xfId="13" applyNumberFormat="1" applyFont="1" applyFill="1" applyBorder="1" applyAlignment="1">
      <alignment horizontal="right" wrapText="1"/>
    </xf>
    <xf numFmtId="9" fontId="17" fillId="2" borderId="0" xfId="2" applyNumberFormat="1" applyFont="1" applyFill="1" applyBorder="1" applyAlignment="1">
      <alignment horizontal="right" vertical="center" indent="1"/>
    </xf>
    <xf numFmtId="0" fontId="25" fillId="2" borderId="0" xfId="1" applyNumberFormat="1" applyFont="1" applyFill="1" applyBorder="1" applyAlignment="1">
      <alignment horizontal="right"/>
    </xf>
    <xf numFmtId="165" fontId="17" fillId="2" borderId="0" xfId="1" applyNumberFormat="1" applyFont="1" applyFill="1" applyBorder="1" applyAlignment="1">
      <alignment horizontal="right" vertical="center" indent="1"/>
    </xf>
    <xf numFmtId="3" fontId="40" fillId="2" borderId="29" xfId="14" applyNumberFormat="1" applyFont="1" applyFill="1" applyBorder="1" applyAlignment="1">
      <alignment horizontal="right" wrapText="1"/>
    </xf>
    <xf numFmtId="166" fontId="40" fillId="2" borderId="29" xfId="14" applyNumberFormat="1" applyFont="1" applyFill="1" applyBorder="1" applyAlignment="1">
      <alignment horizontal="right" wrapText="1"/>
    </xf>
    <xf numFmtId="9" fontId="13" fillId="2" borderId="0" xfId="2" applyFont="1" applyFill="1"/>
    <xf numFmtId="0" fontId="25" fillId="2" borderId="0" xfId="13" applyNumberFormat="1" applyFont="1" applyFill="1" applyBorder="1" applyAlignment="1">
      <alignment horizontal="right" wrapText="1"/>
    </xf>
    <xf numFmtId="0" fontId="40" fillId="2" borderId="29" xfId="14" applyFont="1" applyFill="1" applyBorder="1" applyAlignment="1">
      <alignment horizontal="right" wrapText="1"/>
    </xf>
    <xf numFmtId="164" fontId="17" fillId="3" borderId="0" xfId="10" applyFont="1" applyFill="1" applyBorder="1"/>
    <xf numFmtId="164" fontId="17" fillId="3" borderId="0" xfId="10" applyFont="1" applyFill="1" applyBorder="1" applyAlignment="1">
      <alignment horizontal="center" vertical="center"/>
    </xf>
    <xf numFmtId="3" fontId="25" fillId="3" borderId="0" xfId="13" applyNumberFormat="1" applyFont="1" applyFill="1" applyBorder="1" applyAlignment="1">
      <alignment horizontal="right" wrapText="1"/>
    </xf>
    <xf numFmtId="9" fontId="17" fillId="3" borderId="0" xfId="2" applyNumberFormat="1" applyFont="1" applyFill="1" applyBorder="1" applyAlignment="1">
      <alignment horizontal="right" vertical="center" indent="1"/>
    </xf>
    <xf numFmtId="0" fontId="25" fillId="3" borderId="0" xfId="13" applyNumberFormat="1" applyFont="1" applyFill="1" applyBorder="1" applyAlignment="1">
      <alignment horizontal="right" wrapText="1"/>
    </xf>
    <xf numFmtId="165" fontId="17" fillId="3" borderId="0" xfId="1" applyNumberFormat="1" applyFont="1" applyFill="1" applyBorder="1" applyAlignment="1">
      <alignment horizontal="right" vertical="center" indent="1"/>
    </xf>
    <xf numFmtId="164" fontId="17" fillId="3" borderId="0" xfId="10" applyFont="1" applyFill="1" applyBorder="1" applyAlignment="1">
      <alignment horizontal="centerContinuous" vertical="center"/>
    </xf>
    <xf numFmtId="166" fontId="25" fillId="2" borderId="0" xfId="1" applyNumberFormat="1" applyFont="1" applyFill="1" applyBorder="1" applyAlignment="1">
      <alignment horizontal="right"/>
    </xf>
    <xf numFmtId="166" fontId="25" fillId="2" borderId="0" xfId="1" applyNumberFormat="1" applyFont="1" applyFill="1" applyBorder="1" applyAlignment="1">
      <alignment horizontal="right" vertical="center"/>
    </xf>
    <xf numFmtId="3" fontId="17" fillId="3" borderId="0" xfId="10" applyNumberFormat="1" applyFont="1" applyFill="1" applyBorder="1" applyAlignment="1">
      <alignment vertical="center"/>
    </xf>
    <xf numFmtId="3" fontId="17" fillId="3" borderId="0" xfId="10" applyNumberFormat="1" applyFont="1" applyFill="1" applyBorder="1" applyAlignment="1">
      <alignment horizontal="right" vertical="center" indent="1"/>
    </xf>
    <xf numFmtId="164" fontId="17" fillId="3" borderId="0" xfId="10" applyFont="1" applyFill="1" applyBorder="1" applyAlignment="1">
      <alignment horizontal="right" vertical="center" indent="1"/>
    </xf>
    <xf numFmtId="169" fontId="17" fillId="3" borderId="0" xfId="10" applyNumberFormat="1" applyFont="1" applyFill="1" applyBorder="1" applyAlignment="1">
      <alignment vertical="center"/>
    </xf>
    <xf numFmtId="164" fontId="13" fillId="2" borderId="0" xfId="10" applyFont="1" applyFill="1" applyBorder="1" applyAlignment="1"/>
    <xf numFmtId="164" fontId="16" fillId="2" borderId="12" xfId="10" applyFont="1" applyFill="1" applyBorder="1" applyAlignment="1">
      <alignment horizontal="left" vertical="center"/>
    </xf>
    <xf numFmtId="0" fontId="41" fillId="2" borderId="0" xfId="0" applyFont="1" applyFill="1"/>
    <xf numFmtId="0" fontId="41" fillId="2" borderId="0" xfId="0" quotePrefix="1" applyFont="1" applyFill="1"/>
    <xf numFmtId="165" fontId="16" fillId="2" borderId="13" xfId="1" applyNumberFormat="1" applyFont="1" applyFill="1" applyBorder="1" applyAlignment="1">
      <alignment horizontal="left" vertical="center" wrapText="1"/>
    </xf>
    <xf numFmtId="165" fontId="16" fillId="2" borderId="13" xfId="1" applyNumberFormat="1" applyFont="1" applyFill="1" applyBorder="1" applyAlignment="1">
      <alignment horizontal="center" vertical="center" wrapText="1"/>
    </xf>
    <xf numFmtId="9" fontId="17" fillId="2" borderId="0" xfId="2" applyFont="1" applyFill="1" applyBorder="1" applyAlignment="1">
      <alignment vertical="center"/>
    </xf>
    <xf numFmtId="3" fontId="25" fillId="8" borderId="0" xfId="11" applyNumberFormat="1" applyFont="1" applyFill="1" applyBorder="1" applyAlignment="1">
      <alignment horizontal="right" wrapText="1"/>
    </xf>
    <xf numFmtId="9" fontId="17" fillId="2" borderId="0" xfId="1" applyNumberFormat="1" applyFont="1" applyFill="1" applyBorder="1" applyAlignment="1"/>
    <xf numFmtId="9" fontId="14" fillId="2" borderId="0" xfId="2" applyFont="1" applyFill="1" applyBorder="1" applyAlignment="1">
      <alignment vertical="center"/>
    </xf>
    <xf numFmtId="165" fontId="14" fillId="2" borderId="0" xfId="1" applyNumberFormat="1" applyFont="1" applyFill="1" applyBorder="1" applyAlignment="1">
      <alignment vertical="center"/>
    </xf>
    <xf numFmtId="164" fontId="14" fillId="2" borderId="0" xfId="10" applyFont="1" applyFill="1" applyBorder="1" applyAlignment="1">
      <alignment horizontal="left" vertical="center"/>
    </xf>
    <xf numFmtId="49" fontId="16" fillId="2" borderId="13" xfId="4" applyFont="1" applyFill="1" applyBorder="1" applyAlignment="1">
      <alignment vertical="center" wrapText="1"/>
    </xf>
    <xf numFmtId="165" fontId="16" fillId="2" borderId="13" xfId="1" applyNumberFormat="1" applyFont="1" applyFill="1" applyBorder="1" applyAlignment="1">
      <alignment horizontal="right" vertical="center" wrapText="1"/>
    </xf>
    <xf numFmtId="0" fontId="17" fillId="2" borderId="0" xfId="1" applyNumberFormat="1" applyFont="1" applyFill="1" applyBorder="1" applyAlignment="1"/>
    <xf numFmtId="9" fontId="17" fillId="2" borderId="0" xfId="12" applyNumberFormat="1" applyFont="1" applyFill="1" applyBorder="1" applyAlignment="1">
      <alignment horizontal="right" vertical="center"/>
    </xf>
    <xf numFmtId="9" fontId="17" fillId="2" borderId="0" xfId="1" applyNumberFormat="1" applyFont="1" applyFill="1" applyBorder="1" applyAlignment="1">
      <alignment horizontal="right"/>
    </xf>
    <xf numFmtId="0" fontId="17" fillId="2" borderId="0" xfId="1" applyNumberFormat="1" applyFont="1" applyFill="1" applyBorder="1"/>
    <xf numFmtId="0" fontId="20" fillId="2" borderId="0" xfId="0" applyFont="1" applyFill="1"/>
    <xf numFmtId="164" fontId="32" fillId="2" borderId="0" xfId="10" applyFont="1" applyFill="1" applyBorder="1"/>
    <xf numFmtId="164" fontId="10" fillId="2" borderId="0" xfId="1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wrapText="1"/>
    </xf>
    <xf numFmtId="164" fontId="12" fillId="2" borderId="0" xfId="10" applyFont="1" applyFill="1" applyBorder="1" applyAlignment="1">
      <alignment horizontal="centerContinuous" vertical="center"/>
    </xf>
    <xf numFmtId="164" fontId="13" fillId="2" borderId="0" xfId="10" applyFont="1" applyFill="1" applyBorder="1" applyAlignment="1">
      <alignment vertical="center"/>
    </xf>
    <xf numFmtId="37" fontId="13" fillId="2" borderId="0" xfId="10" applyNumberFormat="1" applyFont="1" applyFill="1" applyBorder="1" applyAlignment="1" applyProtection="1">
      <alignment vertical="center"/>
    </xf>
    <xf numFmtId="165" fontId="30" fillId="2" borderId="0" xfId="1" applyNumberFormat="1" applyFont="1" applyFill="1" applyBorder="1"/>
    <xf numFmtId="9" fontId="30" fillId="2" borderId="0" xfId="12" applyNumberFormat="1" applyFont="1" applyFill="1" applyBorder="1" applyAlignment="1">
      <alignment horizontal="right" vertical="center"/>
    </xf>
    <xf numFmtId="0" fontId="1" fillId="4" borderId="0" xfId="0" applyFont="1" applyFill="1"/>
    <xf numFmtId="164" fontId="22" fillId="4" borderId="12" xfId="3" applyFont="1" applyFill="1" applyBorder="1"/>
    <xf numFmtId="0" fontId="36" fillId="2" borderId="0" xfId="9" applyFont="1" applyFill="1" applyBorder="1" applyAlignment="1">
      <alignment horizontal="center"/>
    </xf>
    <xf numFmtId="164" fontId="22" fillId="4" borderId="13" xfId="3" applyFont="1" applyFill="1" applyBorder="1"/>
    <xf numFmtId="0" fontId="22" fillId="4" borderId="13" xfId="4" applyNumberFormat="1" applyFont="1" applyFill="1" applyBorder="1" applyAlignment="1">
      <alignment horizontal="right" vertical="center" wrapText="1" indent="1"/>
    </xf>
    <xf numFmtId="164" fontId="22" fillId="4" borderId="13" xfId="3" applyFont="1" applyFill="1" applyBorder="1" applyAlignment="1">
      <alignment horizontal="right" vertical="center" wrapText="1" indent="1"/>
    </xf>
    <xf numFmtId="0" fontId="36" fillId="2" borderId="0" xfId="9" applyFont="1" applyFill="1" applyBorder="1" applyAlignment="1">
      <alignment horizontal="right" wrapText="1"/>
    </xf>
    <xf numFmtId="164" fontId="43" fillId="2" borderId="22" xfId="3" applyFont="1" applyFill="1" applyBorder="1" applyAlignment="1">
      <alignment vertical="center"/>
    </xf>
    <xf numFmtId="37" fontId="26" fillId="2" borderId="22" xfId="9" applyNumberFormat="1" applyFont="1" applyFill="1" applyBorder="1" applyAlignment="1">
      <alignment horizontal="right" vertical="center" wrapText="1" indent="1"/>
    </xf>
    <xf numFmtId="9" fontId="43" fillId="2" borderId="22" xfId="2" applyFont="1" applyFill="1" applyBorder="1" applyAlignment="1">
      <alignment horizontal="right" vertical="center" indent="1"/>
    </xf>
    <xf numFmtId="164" fontId="43" fillId="2" borderId="0" xfId="3" applyFont="1" applyFill="1" applyBorder="1" applyAlignment="1">
      <alignment vertical="center"/>
    </xf>
    <xf numFmtId="37" fontId="43" fillId="2" borderId="0" xfId="9" applyNumberFormat="1" applyFont="1" applyFill="1" applyBorder="1" applyAlignment="1">
      <alignment horizontal="right" vertical="center" wrapText="1" indent="1"/>
    </xf>
    <xf numFmtId="9" fontId="43" fillId="2" borderId="0" xfId="2" applyFont="1" applyFill="1" applyBorder="1" applyAlignment="1">
      <alignment horizontal="right" vertical="center" indent="1"/>
    </xf>
    <xf numFmtId="0" fontId="13" fillId="2" borderId="0" xfId="0" applyFont="1" applyFill="1" applyAlignment="1">
      <alignment horizontal="center"/>
    </xf>
    <xf numFmtId="164" fontId="14" fillId="3" borderId="24" xfId="3" applyFont="1" applyFill="1" applyBorder="1" applyAlignment="1">
      <alignment vertical="center"/>
    </xf>
    <xf numFmtId="3" fontId="17" fillId="3" borderId="25" xfId="4" applyNumberFormat="1" applyFont="1" applyFill="1" applyBorder="1" applyAlignment="1">
      <alignment horizontal="right" vertical="center" wrapText="1" indent="1"/>
    </xf>
    <xf numFmtId="9" fontId="17" fillId="3" borderId="24" xfId="2" applyFont="1" applyFill="1" applyBorder="1" applyAlignment="1">
      <alignment horizontal="right" vertical="center" indent="1"/>
    </xf>
    <xf numFmtId="0" fontId="1" fillId="2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164" fontId="13" fillId="4" borderId="0" xfId="3" applyFont="1" applyFill="1"/>
    <xf numFmtId="164" fontId="13" fillId="4" borderId="0" xfId="3" applyFont="1" applyFill="1" applyAlignment="1">
      <alignment horizontal="right" vertical="center" indent="1"/>
    </xf>
    <xf numFmtId="164" fontId="13" fillId="4" borderId="0" xfId="3" applyFont="1" applyFill="1" applyBorder="1"/>
    <xf numFmtId="0" fontId="1" fillId="2" borderId="0" xfId="0" quotePrefix="1" applyFont="1" applyFill="1"/>
    <xf numFmtId="164" fontId="17" fillId="4" borderId="0" xfId="3" applyFont="1" applyFill="1"/>
    <xf numFmtId="0" fontId="6" fillId="2" borderId="0" xfId="0" applyFont="1" applyFill="1" applyAlignment="1">
      <alignment vertical="center"/>
    </xf>
    <xf numFmtId="9" fontId="1" fillId="2" borderId="0" xfId="0" applyNumberFormat="1" applyFont="1" applyFill="1" applyAlignment="1">
      <alignment vertical="center"/>
    </xf>
    <xf numFmtId="0" fontId="22" fillId="2" borderId="4" xfId="0" applyFont="1" applyFill="1" applyBorder="1"/>
    <xf numFmtId="9" fontId="22" fillId="2" borderId="4" xfId="0" applyNumberFormat="1" applyFont="1" applyFill="1" applyBorder="1"/>
    <xf numFmtId="0" fontId="22" fillId="2" borderId="7" xfId="0" applyFont="1" applyFill="1" applyBorder="1"/>
    <xf numFmtId="0" fontId="22" fillId="2" borderId="7" xfId="0" applyFont="1" applyFill="1" applyBorder="1" applyAlignment="1">
      <alignment horizontal="right"/>
    </xf>
    <xf numFmtId="9" fontId="22" fillId="2" borderId="7" xfId="0" applyNumberFormat="1" applyFont="1" applyFill="1" applyBorder="1" applyAlignment="1">
      <alignment horizontal="right"/>
    </xf>
    <xf numFmtId="41" fontId="26" fillId="2" borderId="0" xfId="0" applyNumberFormat="1" applyFont="1" applyFill="1"/>
    <xf numFmtId="9" fontId="26" fillId="2" borderId="0" xfId="2" applyNumberFormat="1" applyFont="1" applyFill="1"/>
    <xf numFmtId="41" fontId="45" fillId="3" borderId="0" xfId="0" applyNumberFormat="1" applyFont="1" applyFill="1" applyAlignment="1">
      <alignment horizontal="left" vertical="center"/>
    </xf>
    <xf numFmtId="41" fontId="45" fillId="3" borderId="0" xfId="0" applyNumberFormat="1" applyFont="1" applyFill="1" applyAlignment="1">
      <alignment horizontal="right" vertical="center"/>
    </xf>
    <xf numFmtId="9" fontId="45" fillId="3" borderId="0" xfId="0" applyNumberFormat="1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9" fontId="26" fillId="2" borderId="0" xfId="0" applyNumberFormat="1" applyFont="1" applyFill="1"/>
    <xf numFmtId="0" fontId="26" fillId="2" borderId="0" xfId="0" applyFont="1" applyFill="1" applyBorder="1"/>
    <xf numFmtId="9" fontId="1" fillId="2" borderId="0" xfId="0" applyNumberFormat="1" applyFont="1" applyFill="1"/>
    <xf numFmtId="164" fontId="16" fillId="2" borderId="12" xfId="3" applyFont="1" applyFill="1" applyBorder="1" applyAlignment="1">
      <alignment vertical="center"/>
    </xf>
    <xf numFmtId="0" fontId="14" fillId="2" borderId="0" xfId="0" applyFont="1" applyFill="1"/>
    <xf numFmtId="49" fontId="46" fillId="2" borderId="13" xfId="4" applyFont="1" applyFill="1" applyBorder="1" applyAlignment="1">
      <alignment vertical="center" wrapText="1"/>
    </xf>
    <xf numFmtId="0" fontId="46" fillId="2" borderId="13" xfId="4" applyNumberFormat="1" applyFont="1" applyFill="1" applyBorder="1" applyAlignment="1">
      <alignment horizontal="right" vertical="center" wrapText="1"/>
    </xf>
    <xf numFmtId="9" fontId="46" fillId="2" borderId="17" xfId="3" applyNumberFormat="1" applyFont="1" applyFill="1" applyBorder="1" applyAlignment="1">
      <alignment horizontal="center" vertical="center"/>
    </xf>
    <xf numFmtId="9" fontId="46" fillId="2" borderId="18" xfId="3" applyNumberFormat="1" applyFont="1" applyFill="1" applyBorder="1" applyAlignment="1">
      <alignment horizontal="center" vertical="center"/>
    </xf>
    <xf numFmtId="9" fontId="46" fillId="2" borderId="13" xfId="3" applyNumberFormat="1" applyFont="1" applyFill="1" applyBorder="1" applyAlignment="1">
      <alignment horizontal="center" vertical="center"/>
    </xf>
    <xf numFmtId="49" fontId="25" fillId="2" borderId="0" xfId="5" applyFont="1" applyFill="1" applyBorder="1" applyAlignment="1">
      <alignment vertical="center"/>
    </xf>
    <xf numFmtId="166" fontId="25" fillId="2" borderId="0" xfId="1" applyNumberFormat="1" applyFont="1" applyFill="1" applyBorder="1"/>
    <xf numFmtId="0" fontId="17" fillId="2" borderId="0" xfId="0" quotePrefix="1" applyNumberFormat="1" applyFont="1" applyFill="1"/>
    <xf numFmtId="9" fontId="25" fillId="2" borderId="19" xfId="2" applyNumberFormat="1" applyFont="1" applyFill="1" applyBorder="1" applyAlignment="1">
      <alignment horizontal="right" vertical="center" indent="1"/>
    </xf>
    <xf numFmtId="9" fontId="25" fillId="2" borderId="20" xfId="2" applyNumberFormat="1" applyFont="1" applyFill="1" applyBorder="1" applyAlignment="1">
      <alignment horizontal="right" vertical="center" indent="1"/>
    </xf>
    <xf numFmtId="41" fontId="17" fillId="2" borderId="0" xfId="1" applyNumberFormat="1" applyFont="1" applyFill="1" applyBorder="1"/>
    <xf numFmtId="41" fontId="25" fillId="2" borderId="0" xfId="1" applyNumberFormat="1" applyFont="1" applyFill="1" applyBorder="1"/>
    <xf numFmtId="9" fontId="25" fillId="2" borderId="19" xfId="2" applyNumberFormat="1" applyFont="1" applyFill="1" applyBorder="1"/>
    <xf numFmtId="9" fontId="25" fillId="2" borderId="0" xfId="2" applyNumberFormat="1" applyFont="1" applyFill="1" applyBorder="1"/>
    <xf numFmtId="0" fontId="17" fillId="2" borderId="0" xfId="0" applyFont="1" applyFill="1"/>
    <xf numFmtId="166" fontId="25" fillId="2" borderId="0" xfId="1" applyNumberFormat="1" applyFont="1" applyFill="1" applyBorder="1" applyAlignment="1">
      <alignment vertical="center"/>
    </xf>
    <xf numFmtId="9" fontId="25" fillId="2" borderId="19" xfId="2" applyNumberFormat="1" applyFont="1" applyFill="1" applyBorder="1" applyAlignment="1">
      <alignment horizontal="right"/>
    </xf>
    <xf numFmtId="9" fontId="25" fillId="2" borderId="0" xfId="2" applyNumberFormat="1" applyFont="1" applyFill="1" applyBorder="1" applyAlignment="1">
      <alignment horizontal="right"/>
    </xf>
    <xf numFmtId="164" fontId="25" fillId="2" borderId="0" xfId="3" applyFont="1" applyFill="1" applyBorder="1"/>
    <xf numFmtId="9" fontId="25" fillId="2" borderId="19" xfId="1" applyNumberFormat="1" applyFont="1" applyFill="1" applyBorder="1" applyAlignment="1">
      <alignment horizontal="center"/>
    </xf>
    <xf numFmtId="9" fontId="25" fillId="2" borderId="20" xfId="2" applyNumberFormat="1" applyFont="1" applyFill="1" applyBorder="1" applyAlignment="1">
      <alignment horizontal="center"/>
    </xf>
    <xf numFmtId="9" fontId="25" fillId="2" borderId="0" xfId="2" quotePrefix="1" applyNumberFormat="1" applyFont="1" applyFill="1" applyBorder="1" applyAlignment="1">
      <alignment horizontal="right"/>
    </xf>
    <xf numFmtId="0" fontId="17" fillId="2" borderId="0" xfId="0" applyFont="1" applyFill="1" applyAlignment="1">
      <alignment horizontal="right" vertical="center"/>
    </xf>
    <xf numFmtId="164" fontId="47" fillId="2" borderId="0" xfId="3" applyFont="1" applyFill="1" applyAlignment="1"/>
    <xf numFmtId="164" fontId="47" fillId="2" borderId="0" xfId="3" applyFont="1" applyFill="1"/>
    <xf numFmtId="9" fontId="47" fillId="2" borderId="0" xfId="3" applyNumberFormat="1" applyFont="1" applyFill="1" applyBorder="1"/>
    <xf numFmtId="9" fontId="47" fillId="2" borderId="0" xfId="2" applyNumberFormat="1" applyFont="1" applyFill="1"/>
    <xf numFmtId="164" fontId="16" fillId="2" borderId="12" xfId="3" applyFont="1" applyFill="1" applyBorder="1" applyAlignment="1"/>
    <xf numFmtId="9" fontId="46" fillId="2" borderId="16" xfId="3" applyNumberFormat="1" applyFont="1" applyFill="1" applyBorder="1" applyAlignment="1">
      <alignment horizontal="center" vertical="center" wrapText="1"/>
    </xf>
    <xf numFmtId="9" fontId="46" fillId="2" borderId="12" xfId="3" applyNumberFormat="1" applyFont="1" applyFill="1" applyBorder="1" applyAlignment="1">
      <alignment horizontal="center" vertical="center"/>
    </xf>
    <xf numFmtId="164" fontId="40" fillId="2" borderId="0" xfId="3" applyFont="1" applyFill="1"/>
    <xf numFmtId="9" fontId="40" fillId="2" borderId="0" xfId="3" applyNumberFormat="1" applyFont="1" applyFill="1"/>
    <xf numFmtId="164" fontId="40" fillId="2" borderId="0" xfId="3" applyFont="1" applyFill="1" applyAlignment="1">
      <alignment horizontal="center"/>
    </xf>
    <xf numFmtId="164" fontId="16" fillId="2" borderId="12" xfId="3" applyFont="1" applyFill="1" applyBorder="1" applyAlignment="1">
      <alignment horizontal="center"/>
    </xf>
    <xf numFmtId="164" fontId="47" fillId="2" borderId="0" xfId="3" applyFont="1" applyFill="1" applyBorder="1" applyAlignment="1">
      <alignment horizontal="center"/>
    </xf>
    <xf numFmtId="166" fontId="47" fillId="2" borderId="0" xfId="1" applyNumberFormat="1" applyFont="1" applyFill="1" applyBorder="1"/>
    <xf numFmtId="41" fontId="14" fillId="2" borderId="0" xfId="1" applyNumberFormat="1" applyFont="1" applyFill="1" applyBorder="1"/>
    <xf numFmtId="9" fontId="47" fillId="2" borderId="0" xfId="3" applyNumberFormat="1" applyFont="1" applyFill="1" applyBorder="1" applyAlignment="1">
      <alignment horizontal="center" wrapText="1"/>
    </xf>
    <xf numFmtId="9" fontId="47" fillId="2" borderId="0" xfId="3" applyNumberFormat="1" applyFont="1" applyFill="1" applyBorder="1" applyAlignment="1">
      <alignment horizontal="center"/>
    </xf>
    <xf numFmtId="0" fontId="16" fillId="2" borderId="13" xfId="4" applyNumberFormat="1" applyFont="1" applyFill="1" applyBorder="1" applyAlignment="1">
      <alignment horizontal="right" vertical="center" wrapText="1"/>
    </xf>
    <xf numFmtId="9" fontId="16" fillId="2" borderId="13" xfId="3" applyNumberFormat="1" applyFont="1" applyFill="1" applyBorder="1" applyAlignment="1">
      <alignment horizontal="center"/>
    </xf>
    <xf numFmtId="49" fontId="47" fillId="2" borderId="0" xfId="4" applyFont="1" applyFill="1" applyBorder="1">
      <alignment horizontal="center" vertical="center" wrapText="1"/>
    </xf>
    <xf numFmtId="49" fontId="25" fillId="2" borderId="22" xfId="5" applyFont="1" applyFill="1" applyBorder="1" applyAlignment="1">
      <alignment vertical="center"/>
    </xf>
    <xf numFmtId="41" fontId="25" fillId="2" borderId="22" xfId="1" applyNumberFormat="1" applyFont="1" applyFill="1" applyBorder="1"/>
    <xf numFmtId="9" fontId="25" fillId="2" borderId="22" xfId="2" applyNumberFormat="1" applyFont="1" applyFill="1" applyBorder="1" applyAlignment="1">
      <alignment horizontal="right" vertical="center" indent="1"/>
    </xf>
    <xf numFmtId="9" fontId="25" fillId="2" borderId="0" xfId="2" applyNumberFormat="1" applyFont="1" applyFill="1" applyBorder="1" applyAlignment="1">
      <alignment horizontal="right" vertical="center" indent="1"/>
    </xf>
    <xf numFmtId="3" fontId="25" fillId="2" borderId="0" xfId="6" applyFont="1" applyFill="1" applyBorder="1">
      <alignment horizontal="right" vertical="center" indent="1"/>
    </xf>
    <xf numFmtId="0" fontId="25" fillId="8" borderId="0" xfId="8" applyFont="1" applyFill="1" applyBorder="1" applyAlignment="1">
      <alignment horizontal="right" wrapText="1"/>
    </xf>
    <xf numFmtId="9" fontId="25" fillId="8" borderId="0" xfId="8" applyNumberFormat="1" applyFont="1" applyFill="1" applyBorder="1" applyAlignment="1">
      <alignment horizontal="right" wrapText="1"/>
    </xf>
    <xf numFmtId="9" fontId="17" fillId="2" borderId="0" xfId="3" applyNumberFormat="1" applyFont="1" applyFill="1"/>
    <xf numFmtId="0" fontId="18" fillId="2" borderId="0" xfId="0" applyFont="1" applyFill="1" applyAlignment="1">
      <alignment wrapText="1"/>
    </xf>
    <xf numFmtId="164" fontId="17" fillId="2" borderId="0" xfId="3" applyFont="1" applyFill="1"/>
    <xf numFmtId="167" fontId="25" fillId="2" borderId="0" xfId="6" applyNumberFormat="1" applyFont="1" applyFill="1" applyBorder="1">
      <alignment horizontal="right" vertical="center" indent="1"/>
    </xf>
    <xf numFmtId="41" fontId="25" fillId="2" borderId="0" xfId="3" applyNumberFormat="1" applyFont="1" applyFill="1" applyBorder="1"/>
    <xf numFmtId="9" fontId="18" fillId="2" borderId="0" xfId="0" applyNumberFormat="1" applyFont="1" applyFill="1" applyAlignment="1">
      <alignment wrapText="1"/>
    </xf>
    <xf numFmtId="0" fontId="18" fillId="2" borderId="0" xfId="0" applyFont="1" applyFill="1" applyAlignment="1">
      <alignment vertical="top" wrapText="1"/>
    </xf>
    <xf numFmtId="3" fontId="25" fillId="2" borderId="0" xfId="3" applyNumberFormat="1" applyFont="1" applyFill="1" applyBorder="1"/>
    <xf numFmtId="9" fontId="18" fillId="2" borderId="0" xfId="0" applyNumberFormat="1" applyFont="1" applyFill="1" applyAlignment="1">
      <alignment vertical="top" wrapText="1"/>
    </xf>
    <xf numFmtId="9" fontId="17" fillId="2" borderId="0" xfId="0" applyNumberFormat="1" applyFont="1" applyFill="1"/>
    <xf numFmtId="164" fontId="25" fillId="2" borderId="21" xfId="3" applyFont="1" applyFill="1" applyBorder="1"/>
    <xf numFmtId="41" fontId="25" fillId="2" borderId="21" xfId="1" applyNumberFormat="1" applyFont="1" applyFill="1" applyBorder="1"/>
    <xf numFmtId="9" fontId="25" fillId="2" borderId="21" xfId="2" applyNumberFormat="1" applyFont="1" applyFill="1" applyBorder="1" applyAlignment="1">
      <alignment horizontal="right" vertical="center" indent="1"/>
    </xf>
    <xf numFmtId="164" fontId="25" fillId="2" borderId="0" xfId="3" applyFont="1" applyFill="1" applyBorder="1" applyAlignment="1">
      <alignment horizontal="right" vertical="center"/>
    </xf>
    <xf numFmtId="9" fontId="17" fillId="2" borderId="0" xfId="0" applyNumberFormat="1" applyFont="1" applyFill="1" applyAlignment="1">
      <alignment horizontal="right" vertical="center"/>
    </xf>
    <xf numFmtId="9" fontId="13" fillId="2" borderId="0" xfId="3" applyNumberFormat="1" applyFont="1" applyFill="1"/>
    <xf numFmtId="164" fontId="13" fillId="2" borderId="0" xfId="3" applyFont="1" applyFill="1" applyAlignment="1"/>
    <xf numFmtId="164" fontId="12" fillId="2" borderId="0" xfId="3" applyFont="1" applyFill="1" applyAlignment="1">
      <alignment horizontal="centerContinuous"/>
    </xf>
    <xf numFmtId="164" fontId="13" fillId="2" borderId="0" xfId="3" applyFont="1" applyFill="1" applyBorder="1"/>
    <xf numFmtId="164" fontId="50" fillId="2" borderId="0" xfId="3" applyFont="1" applyFill="1" applyBorder="1" applyAlignment="1">
      <alignment horizontal="centerContinuous"/>
    </xf>
    <xf numFmtId="164" fontId="16" fillId="2" borderId="0" xfId="3" applyFont="1" applyFill="1" applyBorder="1"/>
    <xf numFmtId="164" fontId="16" fillId="2" borderId="0" xfId="3" applyFont="1" applyFill="1"/>
    <xf numFmtId="0" fontId="16" fillId="2" borderId="0" xfId="0" applyFont="1" applyFill="1"/>
    <xf numFmtId="49" fontId="16" fillId="2" borderId="0" xfId="4" applyFont="1" applyFill="1" applyBorder="1">
      <alignment horizontal="center" vertical="center" wrapText="1"/>
    </xf>
    <xf numFmtId="164" fontId="16" fillId="2" borderId="13" xfId="3" applyFont="1" applyFill="1" applyBorder="1" applyAlignment="1">
      <alignment horizontal="right"/>
    </xf>
    <xf numFmtId="49" fontId="14" fillId="2" borderId="0" xfId="5" applyFont="1" applyFill="1" applyBorder="1" applyAlignment="1">
      <alignment vertical="center"/>
    </xf>
    <xf numFmtId="41" fontId="14" fillId="2" borderId="0" xfId="3" applyNumberFormat="1" applyFont="1" applyFill="1" applyBorder="1"/>
    <xf numFmtId="41" fontId="47" fillId="2" borderId="0" xfId="1" applyNumberFormat="1" applyFont="1" applyFill="1"/>
    <xf numFmtId="41" fontId="14" fillId="2" borderId="0" xfId="0" quotePrefix="1" applyNumberFormat="1" applyFont="1" applyFill="1" applyBorder="1"/>
    <xf numFmtId="41" fontId="14" fillId="2" borderId="0" xfId="1" applyNumberFormat="1" applyFont="1" applyFill="1" applyBorder="1" applyAlignment="1"/>
    <xf numFmtId="3" fontId="14" fillId="2" borderId="0" xfId="6" applyFont="1" applyFill="1" applyBorder="1">
      <alignment horizontal="right" vertical="center" indent="1"/>
    </xf>
    <xf numFmtId="41" fontId="47" fillId="2" borderId="0" xfId="1" applyNumberFormat="1" applyFont="1" applyFill="1" applyBorder="1"/>
    <xf numFmtId="41" fontId="47" fillId="2" borderId="0" xfId="3" applyNumberFormat="1" applyFont="1" applyFill="1" applyBorder="1"/>
    <xf numFmtId="41" fontId="14" fillId="2" borderId="0" xfId="0" quotePrefix="1" applyNumberFormat="1" applyFont="1" applyFill="1" applyBorder="1" applyAlignment="1">
      <alignment horizontal="right"/>
    </xf>
    <xf numFmtId="41" fontId="14" fillId="2" borderId="0" xfId="6" applyNumberFormat="1" applyFont="1" applyFill="1" applyBorder="1" applyAlignment="1">
      <alignment vertical="center"/>
    </xf>
    <xf numFmtId="9" fontId="47" fillId="2" borderId="0" xfId="2" applyFont="1" applyFill="1" applyBorder="1"/>
    <xf numFmtId="9" fontId="47" fillId="2" borderId="0" xfId="2" applyFont="1" applyFill="1" applyBorder="1" applyAlignment="1">
      <alignment horizontal="right"/>
    </xf>
    <xf numFmtId="164" fontId="14" fillId="2" borderId="0" xfId="3" applyFont="1" applyFill="1" applyBorder="1"/>
    <xf numFmtId="49" fontId="14" fillId="3" borderId="0" xfId="5" applyFont="1" applyFill="1" applyBorder="1" applyAlignment="1">
      <alignment vertical="center"/>
    </xf>
    <xf numFmtId="41" fontId="14" fillId="3" borderId="0" xfId="3" applyNumberFormat="1" applyFont="1" applyFill="1" applyBorder="1"/>
    <xf numFmtId="3" fontId="14" fillId="2" borderId="0" xfId="3" applyNumberFormat="1" applyFont="1" applyFill="1" applyBorder="1"/>
    <xf numFmtId="9" fontId="47" fillId="3" borderId="0" xfId="2" applyFont="1" applyFill="1" applyBorder="1"/>
    <xf numFmtId="164" fontId="16" fillId="2" borderId="0" xfId="3" applyFont="1" applyFill="1" applyAlignment="1">
      <alignment horizontal="centerContinuous"/>
    </xf>
    <xf numFmtId="41" fontId="47" fillId="2" borderId="0" xfId="1" applyNumberFormat="1" applyFont="1" applyFill="1" applyBorder="1" applyAlignment="1">
      <alignment horizontal="right" vertical="center"/>
    </xf>
    <xf numFmtId="3" fontId="14" fillId="2" borderId="0" xfId="6" applyNumberFormat="1" applyFont="1" applyFill="1" applyBorder="1" applyAlignment="1">
      <alignment horizontal="right" vertical="center"/>
    </xf>
    <xf numFmtId="41" fontId="41" fillId="2" borderId="0" xfId="1" applyNumberFormat="1" applyFont="1" applyFill="1" applyBorder="1" applyAlignment="1"/>
    <xf numFmtId="41" fontId="14" fillId="2" borderId="0" xfId="3" applyNumberFormat="1" applyFont="1" applyFill="1" applyBorder="1" applyAlignment="1">
      <alignment horizontal="right" vertical="center"/>
    </xf>
    <xf numFmtId="3" fontId="47" fillId="2" borderId="0" xfId="3" applyNumberFormat="1" applyFont="1" applyFill="1" applyBorder="1" applyAlignment="1">
      <alignment horizontal="right" vertical="center"/>
    </xf>
    <xf numFmtId="3" fontId="47" fillId="2" borderId="0" xfId="6" applyNumberFormat="1" applyFont="1" applyFill="1" applyBorder="1" applyAlignment="1">
      <alignment horizontal="right" vertical="center"/>
    </xf>
    <xf numFmtId="9" fontId="14" fillId="2" borderId="0" xfId="2" applyNumberFormat="1" applyFont="1" applyFill="1" applyBorder="1"/>
    <xf numFmtId="41" fontId="47" fillId="2" borderId="0" xfId="3" applyNumberFormat="1" applyFont="1" applyFill="1" applyBorder="1" applyAlignment="1">
      <alignment horizontal="right" vertical="center"/>
    </xf>
    <xf numFmtId="41" fontId="14" fillId="2" borderId="0" xfId="1" applyNumberFormat="1" applyFont="1" applyFill="1" applyBorder="1" applyAlignment="1">
      <alignment horizontal="right" vertical="center"/>
    </xf>
    <xf numFmtId="9" fontId="14" fillId="2" borderId="0" xfId="2" applyNumberFormat="1" applyFont="1" applyFill="1" applyBorder="1" applyAlignment="1">
      <alignment horizontal="right"/>
    </xf>
    <xf numFmtId="41" fontId="14" fillId="2" borderId="0" xfId="0" applyNumberFormat="1" applyFont="1" applyFill="1" applyBorder="1" applyAlignment="1">
      <alignment horizontal="right"/>
    </xf>
    <xf numFmtId="41" fontId="14" fillId="2" borderId="0" xfId="0" quotePrefix="1" applyNumberFormat="1" applyFont="1" applyFill="1" applyAlignment="1">
      <alignment horizontal="right"/>
    </xf>
    <xf numFmtId="9" fontId="14" fillId="2" borderId="0" xfId="1" quotePrefix="1" applyNumberFormat="1" applyFont="1" applyFill="1" applyBorder="1" applyAlignment="1">
      <alignment horizontal="right" vertical="center"/>
    </xf>
    <xf numFmtId="41" fontId="41" fillId="3" borderId="0" xfId="3" applyNumberFormat="1" applyFont="1" applyFill="1" applyBorder="1"/>
    <xf numFmtId="9" fontId="14" fillId="3" borderId="0" xfId="2" applyNumberFormat="1" applyFont="1" applyFill="1" applyBorder="1"/>
    <xf numFmtId="0" fontId="36" fillId="2" borderId="0" xfId="7" applyFont="1" applyFill="1" applyBorder="1" applyAlignment="1">
      <alignment wrapText="1"/>
    </xf>
    <xf numFmtId="0" fontId="36" fillId="2" borderId="0" xfId="7" applyFont="1" applyFill="1" applyBorder="1" applyAlignment="1">
      <alignment horizontal="right" wrapText="1"/>
    </xf>
    <xf numFmtId="0" fontId="40" fillId="2" borderId="0" xfId="7" applyFont="1" applyFill="1" applyBorder="1"/>
    <xf numFmtId="164" fontId="11" fillId="2" borderId="0" xfId="3" applyFont="1" applyFill="1" applyAlignment="1">
      <alignment horizontal="left"/>
    </xf>
    <xf numFmtId="164" fontId="46" fillId="2" borderId="12" xfId="3" applyFont="1" applyFill="1" applyBorder="1" applyAlignment="1">
      <alignment vertical="center"/>
    </xf>
    <xf numFmtId="165" fontId="16" fillId="2" borderId="12" xfId="1" applyNumberFormat="1" applyFont="1" applyFill="1" applyBorder="1" applyAlignment="1">
      <alignment horizontal="center" vertical="center" wrapText="1"/>
    </xf>
    <xf numFmtId="164" fontId="46" fillId="2" borderId="13" xfId="3" applyFont="1" applyFill="1" applyBorder="1" applyAlignment="1">
      <alignment vertical="center"/>
    </xf>
    <xf numFmtId="164" fontId="46" fillId="2" borderId="13" xfId="3" applyFont="1" applyFill="1" applyBorder="1" applyAlignment="1">
      <alignment horizontal="center" vertical="center"/>
    </xf>
    <xf numFmtId="164" fontId="17" fillId="2" borderId="0" xfId="3" applyFont="1" applyFill="1" applyBorder="1" applyAlignment="1">
      <alignment vertical="center"/>
    </xf>
    <xf numFmtId="41" fontId="1" fillId="2" borderId="0" xfId="0" applyNumberFormat="1" applyFont="1" applyFill="1"/>
    <xf numFmtId="164" fontId="39" fillId="3" borderId="0" xfId="3" applyFont="1" applyFill="1" applyBorder="1" applyAlignment="1">
      <alignment vertical="center"/>
    </xf>
    <xf numFmtId="41" fontId="45" fillId="3" borderId="0" xfId="0" applyNumberFormat="1" applyFont="1" applyFill="1"/>
    <xf numFmtId="164" fontId="52" fillId="2" borderId="0" xfId="3" applyFont="1" applyFill="1" applyAlignment="1">
      <alignment horizontal="left" vertical="center"/>
    </xf>
    <xf numFmtId="164" fontId="52" fillId="2" borderId="0" xfId="3" applyFont="1" applyFill="1" applyAlignment="1">
      <alignment vertical="center"/>
    </xf>
    <xf numFmtId="0" fontId="16" fillId="2" borderId="4" xfId="0" applyFont="1" applyFill="1" applyBorder="1"/>
    <xf numFmtId="0" fontId="16" fillId="2" borderId="7" xfId="0" applyFont="1" applyFill="1" applyBorder="1"/>
    <xf numFmtId="0" fontId="16" fillId="2" borderId="7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 wrapText="1"/>
    </xf>
    <xf numFmtId="0" fontId="13" fillId="2" borderId="0" xfId="0" applyFont="1" applyFill="1" applyAlignment="1">
      <alignment vertical="center"/>
    </xf>
    <xf numFmtId="41" fontId="13" fillId="2" borderId="0" xfId="0" applyNumberFormat="1" applyFont="1" applyFill="1" applyAlignment="1">
      <alignment vertical="center"/>
    </xf>
    <xf numFmtId="9" fontId="13" fillId="2" borderId="0" xfId="2" applyFont="1" applyFill="1" applyAlignment="1">
      <alignment vertical="center"/>
    </xf>
    <xf numFmtId="41" fontId="13" fillId="2" borderId="10" xfId="0" applyNumberFormat="1" applyFont="1" applyFill="1" applyBorder="1" applyAlignment="1">
      <alignment vertical="center"/>
    </xf>
    <xf numFmtId="41" fontId="13" fillId="2" borderId="0" xfId="0" applyNumberFormat="1" applyFont="1" applyFill="1" applyBorder="1" applyAlignment="1">
      <alignment vertical="center"/>
    </xf>
    <xf numFmtId="9" fontId="13" fillId="2" borderId="11" xfId="2" applyFont="1" applyFill="1" applyBorder="1" applyAlignment="1">
      <alignment vertical="center"/>
    </xf>
    <xf numFmtId="9" fontId="13" fillId="2" borderId="0" xfId="0" applyNumberFormat="1" applyFont="1" applyFill="1" applyAlignment="1">
      <alignment vertical="center"/>
    </xf>
    <xf numFmtId="9" fontId="13" fillId="2" borderId="11" xfId="0" applyNumberFormat="1" applyFont="1" applyFill="1" applyBorder="1" applyAlignment="1">
      <alignment vertical="center"/>
    </xf>
    <xf numFmtId="164" fontId="17" fillId="3" borderId="0" xfId="3" applyFont="1" applyFill="1" applyBorder="1" applyAlignment="1">
      <alignment horizontal="left" vertical="center"/>
    </xf>
    <xf numFmtId="41" fontId="17" fillId="3" borderId="0" xfId="3" applyNumberFormat="1" applyFont="1" applyFill="1" applyBorder="1" applyAlignment="1">
      <alignment horizontal="right" vertical="center"/>
    </xf>
    <xf numFmtId="9" fontId="17" fillId="3" borderId="0" xfId="3" applyNumberFormat="1" applyFont="1" applyFill="1" applyBorder="1" applyAlignment="1">
      <alignment horizontal="right" vertical="center"/>
    </xf>
    <xf numFmtId="41" fontId="17" fillId="3" borderId="10" xfId="3" applyNumberFormat="1" applyFont="1" applyFill="1" applyBorder="1" applyAlignment="1">
      <alignment horizontal="right" vertical="center"/>
    </xf>
    <xf numFmtId="9" fontId="17" fillId="3" borderId="11" xfId="3" applyNumberFormat="1" applyFont="1" applyFill="1" applyBorder="1" applyAlignment="1">
      <alignment horizontal="right" vertical="center"/>
    </xf>
    <xf numFmtId="9" fontId="13" fillId="3" borderId="0" xfId="2" applyFont="1" applyFill="1" applyAlignment="1">
      <alignment vertical="center"/>
    </xf>
    <xf numFmtId="0" fontId="53" fillId="2" borderId="0" xfId="0" applyFont="1" applyFill="1" applyBorder="1" applyAlignment="1">
      <alignment horizontal="left" vertical="top" wrapText="1"/>
    </xf>
    <xf numFmtId="0" fontId="53" fillId="2" borderId="0" xfId="0" applyFont="1" applyFill="1" applyBorder="1" applyAlignment="1">
      <alignment vertical="top" wrapText="1"/>
    </xf>
    <xf numFmtId="0" fontId="17" fillId="2" borderId="3" xfId="0" applyFont="1" applyFill="1" applyBorder="1" applyAlignment="1">
      <alignment horizontal="right"/>
    </xf>
    <xf numFmtId="3" fontId="17" fillId="2" borderId="3" xfId="0" applyNumberFormat="1" applyFont="1" applyFill="1" applyBorder="1" applyAlignment="1">
      <alignment horizontal="right"/>
    </xf>
    <xf numFmtId="0" fontId="17" fillId="2" borderId="0" xfId="0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0" fontId="17" fillId="2" borderId="2" xfId="0" applyFont="1" applyFill="1" applyBorder="1" applyAlignment="1">
      <alignment horizontal="right"/>
    </xf>
    <xf numFmtId="3" fontId="17" fillId="2" borderId="2" xfId="0" applyNumberFormat="1" applyFont="1" applyFill="1" applyBorder="1" applyAlignment="1">
      <alignment horizontal="right"/>
    </xf>
    <xf numFmtId="164" fontId="55" fillId="4" borderId="12" xfId="10" applyFont="1" applyFill="1" applyBorder="1" applyAlignment="1">
      <alignment horizontal="center" vertical="center"/>
    </xf>
    <xf numFmtId="164" fontId="11" fillId="2" borderId="0" xfId="3" applyFont="1" applyFill="1" applyAlignment="1">
      <alignment horizontal="left" vertical="center"/>
    </xf>
    <xf numFmtId="0" fontId="16" fillId="2" borderId="4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left" vertical="top" wrapText="1"/>
    </xf>
    <xf numFmtId="0" fontId="27" fillId="2" borderId="0" xfId="0" applyFont="1" applyFill="1" applyAlignment="1">
      <alignment horizontal="left" vertical="center" wrapText="1"/>
    </xf>
    <xf numFmtId="164" fontId="16" fillId="2" borderId="12" xfId="3" applyFont="1" applyFill="1" applyBorder="1" applyAlignment="1">
      <alignment horizontal="center" vertical="center" wrapText="1"/>
    </xf>
    <xf numFmtId="165" fontId="16" fillId="2" borderId="12" xfId="1" applyNumberFormat="1" applyFont="1" applyFill="1" applyBorder="1" applyAlignment="1">
      <alignment horizontal="center" vertical="center" wrapText="1"/>
    </xf>
    <xf numFmtId="164" fontId="16" fillId="2" borderId="12" xfId="3" applyFont="1" applyFill="1" applyBorder="1" applyAlignment="1">
      <alignment horizontal="center"/>
    </xf>
    <xf numFmtId="49" fontId="14" fillId="2" borderId="0" xfId="5" applyFont="1" applyFill="1" applyBorder="1" applyAlignment="1">
      <alignment horizontal="left" vertical="center"/>
    </xf>
    <xf numFmtId="164" fontId="49" fillId="2" borderId="0" xfId="3" applyFont="1" applyFill="1" applyAlignment="1">
      <alignment horizontal="left"/>
    </xf>
    <xf numFmtId="164" fontId="46" fillId="2" borderId="12" xfId="3" applyFont="1" applyFill="1" applyBorder="1" applyAlignment="1">
      <alignment horizontal="center" vertical="center"/>
    </xf>
    <xf numFmtId="164" fontId="46" fillId="2" borderId="15" xfId="3" applyFont="1" applyFill="1" applyBorder="1" applyAlignment="1">
      <alignment horizontal="center" vertical="center"/>
    </xf>
    <xf numFmtId="9" fontId="46" fillId="2" borderId="16" xfId="3" applyNumberFormat="1" applyFont="1" applyFill="1" applyBorder="1" applyAlignment="1">
      <alignment horizontal="center" vertical="center" wrapText="1"/>
    </xf>
    <xf numFmtId="9" fontId="46" fillId="2" borderId="15" xfId="3" applyNumberFormat="1" applyFont="1" applyFill="1" applyBorder="1" applyAlignment="1">
      <alignment horizontal="center" vertical="center" wrapText="1"/>
    </xf>
    <xf numFmtId="164" fontId="46" fillId="2" borderId="16" xfId="3" applyFont="1" applyFill="1" applyBorder="1" applyAlignment="1">
      <alignment horizontal="center" vertical="center"/>
    </xf>
    <xf numFmtId="164" fontId="48" fillId="2" borderId="21" xfId="3" applyFont="1" applyFill="1" applyBorder="1" applyAlignment="1">
      <alignment horizontal="left"/>
    </xf>
    <xf numFmtId="9" fontId="16" fillId="2" borderId="12" xfId="3" applyNumberFormat="1" applyFont="1" applyFill="1" applyBorder="1" applyAlignment="1">
      <alignment horizontal="center" wrapText="1"/>
    </xf>
    <xf numFmtId="164" fontId="29" fillId="2" borderId="21" xfId="3" applyFont="1" applyFill="1" applyBorder="1" applyAlignment="1">
      <alignment horizontal="left"/>
    </xf>
    <xf numFmtId="9" fontId="46" fillId="2" borderId="12" xfId="3" applyNumberFormat="1" applyFont="1" applyFill="1" applyBorder="1" applyAlignment="1">
      <alignment horizontal="center" vertical="center" wrapText="1"/>
    </xf>
    <xf numFmtId="0" fontId="26" fillId="2" borderId="23" xfId="0" applyFont="1" applyFill="1" applyBorder="1" applyAlignment="1">
      <alignment horizontal="left"/>
    </xf>
    <xf numFmtId="9" fontId="22" fillId="2" borderId="4" xfId="0" applyNumberFormat="1" applyFont="1" applyFill="1" applyBorder="1" applyAlignment="1">
      <alignment horizontal="center"/>
    </xf>
    <xf numFmtId="164" fontId="42" fillId="4" borderId="21" xfId="3" applyFont="1" applyFill="1" applyBorder="1" applyAlignment="1">
      <alignment horizontal="left"/>
    </xf>
    <xf numFmtId="164" fontId="22" fillId="4" borderId="12" xfId="3" applyFont="1" applyFill="1" applyBorder="1" applyAlignment="1"/>
    <xf numFmtId="0" fontId="28" fillId="2" borderId="0" xfId="0" applyFont="1" applyFill="1" applyAlignment="1">
      <alignment horizontal="left"/>
    </xf>
    <xf numFmtId="0" fontId="14" fillId="2" borderId="0" xfId="0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top" wrapText="1"/>
    </xf>
    <xf numFmtId="164" fontId="14" fillId="2" borderId="0" xfId="10" applyFont="1" applyFill="1" applyBorder="1" applyAlignment="1">
      <alignment horizontal="left" vertical="center"/>
    </xf>
    <xf numFmtId="164" fontId="29" fillId="2" borderId="0" xfId="10" applyFont="1" applyFill="1" applyBorder="1" applyAlignment="1">
      <alignment horizontal="left" vertical="center"/>
    </xf>
    <xf numFmtId="164" fontId="54" fillId="4" borderId="12" xfId="10" applyFont="1" applyFill="1" applyBorder="1" applyAlignment="1">
      <alignment horizontal="center" vertical="center"/>
    </xf>
    <xf numFmtId="164" fontId="16" fillId="2" borderId="12" xfId="10" applyFont="1" applyFill="1" applyBorder="1" applyAlignment="1">
      <alignment horizontal="center" vertical="center"/>
    </xf>
    <xf numFmtId="169" fontId="39" fillId="2" borderId="0" xfId="10" applyNumberFormat="1" applyFont="1" applyFill="1" applyBorder="1" applyAlignment="1">
      <alignment horizontal="center" vertical="center" wrapText="1"/>
    </xf>
    <xf numFmtId="164" fontId="16" fillId="2" borderId="27" xfId="10" applyFont="1" applyFill="1" applyBorder="1" applyAlignment="1">
      <alignment horizontal="center" vertical="center" wrapText="1"/>
    </xf>
    <xf numFmtId="164" fontId="16" fillId="2" borderId="28" xfId="10" applyFont="1" applyFill="1" applyBorder="1" applyAlignment="1">
      <alignment horizontal="center" vertical="center" wrapText="1"/>
    </xf>
    <xf numFmtId="164" fontId="16" fillId="2" borderId="4" xfId="1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wrapText="1"/>
    </xf>
    <xf numFmtId="0" fontId="14" fillId="4" borderId="0" xfId="0" applyFont="1" applyFill="1" applyBorder="1" applyAlignment="1">
      <alignment horizontal="left" wrapText="1"/>
    </xf>
    <xf numFmtId="164" fontId="10" fillId="4" borderId="0" xfId="10" applyFont="1" applyFill="1" applyBorder="1" applyAlignment="1">
      <alignment horizontal="left" vertical="center"/>
    </xf>
    <xf numFmtId="164" fontId="11" fillId="4" borderId="0" xfId="10" applyFont="1" applyFill="1" applyBorder="1" applyAlignment="1">
      <alignment horizontal="left" vertical="center"/>
    </xf>
    <xf numFmtId="164" fontId="55" fillId="4" borderId="12" xfId="10" applyFont="1" applyFill="1" applyBorder="1" applyAlignment="1">
      <alignment horizontal="center" vertical="center"/>
    </xf>
    <xf numFmtId="164" fontId="22" fillId="4" borderId="12" xfId="1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left" wrapText="1"/>
    </xf>
    <xf numFmtId="0" fontId="20" fillId="2" borderId="0" xfId="0" applyFont="1" applyFill="1" applyAlignment="1">
      <alignment horizontal="left" wrapText="1"/>
    </xf>
    <xf numFmtId="0" fontId="21" fillId="2" borderId="0" xfId="0" applyFont="1" applyFill="1" applyAlignment="1">
      <alignment horizontal="left" wrapText="1"/>
    </xf>
    <xf numFmtId="164" fontId="16" fillId="2" borderId="32" xfId="10" applyFont="1" applyFill="1" applyBorder="1" applyAlignment="1">
      <alignment horizontal="center" vertical="center"/>
    </xf>
  </cellXfs>
  <cellStyles count="16">
    <cellStyle name="Comma" xfId="1" builtinId="3"/>
    <cellStyle name="Normal" xfId="0" builtinId="0"/>
    <cellStyle name="Normal_Copy of Sec2_tbl 2.1-2.12_Campus Enrollment Characteristics_HK" xfId="3" xr:uid="{D9B07936-4C9E-4F7B-9F48-FF9D6FB27B3F}"/>
    <cellStyle name="Normal_Copy of Sec2_tbl 2.13-2.24_Campus Enrollment Characteristics-HK" xfId="10" xr:uid="{1D3A721A-C085-43F8-9468-7C96320CE4B0}"/>
    <cellStyle name="Normal_Sheet1" xfId="8" xr:uid="{EFB15633-8929-40F5-9F4C-E3E7803164FC}"/>
    <cellStyle name="Normal_Sheet2" xfId="13" xr:uid="{AC0443E7-346C-4189-BB04-7EE753A12085}"/>
    <cellStyle name="Normal_Sheet8" xfId="15" xr:uid="{44AC550A-2AD1-4544-81AE-57ABB2AEAED2}"/>
    <cellStyle name="Normal_Table 2.11-12" xfId="9" xr:uid="{D0D73592-A3FA-48BD-8466-8008A7011B45}"/>
    <cellStyle name="Normal_Table 2.13-14" xfId="11" xr:uid="{5656463E-108A-4CB7-A6AF-79B35872CB2A}"/>
    <cellStyle name="Normal_Table 2.15" xfId="14" xr:uid="{A5C64035-40BA-43EC-A2A6-3E3E6D29771C}"/>
    <cellStyle name="Normal_Table_2_5_and_2_6_1" xfId="7" xr:uid="{B86BFE57-E29D-40B6-AC61-C96A35D1DE47}"/>
    <cellStyle name="Percent" xfId="2" builtinId="5"/>
    <cellStyle name="testHeader" xfId="4" xr:uid="{4649BB6A-D40F-4E09-8CD4-BB0A526931EE}"/>
    <cellStyle name="testNumber" xfId="6" xr:uid="{C1F1C462-BC6C-4AE7-9818-19055E41ACB9}"/>
    <cellStyle name="testPercent" xfId="12" xr:uid="{BB9C94DB-A24D-4BFC-BBAF-A810BB891545}"/>
    <cellStyle name="testText" xfId="5" xr:uid="{B5CDD074-BBA5-4634-A6A9-AB0900ABB396}"/>
  </cellStyles>
  <dxfs count="4">
    <dxf>
      <fill>
        <patternFill>
          <bgColor indexed="9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3BD2E-84F9-45AA-8EC8-D3B5AD4817F3}">
  <sheetPr codeName="Sheet1"/>
  <dimension ref="A1:K34"/>
  <sheetViews>
    <sheetView tabSelected="1" zoomScaleNormal="100" workbookViewId="0">
      <selection activeCell="U15" sqref="U15"/>
    </sheetView>
  </sheetViews>
  <sheetFormatPr defaultColWidth="7.42578125" defaultRowHeight="15" x14ac:dyDescent="0.25"/>
  <cols>
    <col min="1" max="1" width="7.42578125" style="1"/>
    <col min="2" max="2" width="12.85546875" style="1" bestFit="1" customWidth="1"/>
    <col min="3" max="3" width="8.28515625" style="1" bestFit="1" customWidth="1"/>
    <col min="4" max="4" width="4.85546875" style="1" bestFit="1" customWidth="1"/>
    <col min="5" max="5" width="5.7109375" style="1" bestFit="1" customWidth="1"/>
    <col min="6" max="6" width="7.42578125" style="1"/>
    <col min="7" max="7" width="4.5703125" style="1" bestFit="1" customWidth="1"/>
    <col min="8" max="8" width="12.85546875" style="1" bestFit="1" customWidth="1"/>
    <col min="9" max="9" width="8.28515625" style="1" bestFit="1" customWidth="1"/>
    <col min="10" max="10" width="4.140625" style="1" bestFit="1" customWidth="1"/>
    <col min="11" max="11" width="5.7109375" style="1" bestFit="1" customWidth="1"/>
    <col min="12" max="16384" width="7.42578125" style="1"/>
  </cols>
  <sheetData>
    <row r="1" spans="1:11" ht="15.75" x14ac:dyDescent="0.25">
      <c r="A1" s="4" t="s">
        <v>154</v>
      </c>
    </row>
    <row r="2" spans="1:11" x14ac:dyDescent="0.25">
      <c r="A2" s="2" t="s">
        <v>6</v>
      </c>
    </row>
    <row r="3" spans="1:11" ht="15.75" thickBot="1" x14ac:dyDescent="0.3"/>
    <row r="4" spans="1:11" ht="15.75" thickBot="1" x14ac:dyDescent="0.3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6"/>
      <c r="G4" s="5" t="s">
        <v>0</v>
      </c>
      <c r="H4" s="5" t="s">
        <v>1</v>
      </c>
      <c r="I4" s="5" t="s">
        <v>2</v>
      </c>
      <c r="J4" s="5" t="s">
        <v>3</v>
      </c>
      <c r="K4" s="5" t="s">
        <v>4</v>
      </c>
    </row>
    <row r="5" spans="1:11" x14ac:dyDescent="0.25">
      <c r="A5" s="359">
        <v>1965</v>
      </c>
      <c r="B5" s="360">
        <v>6026</v>
      </c>
      <c r="C5" s="360" t="s">
        <v>5</v>
      </c>
      <c r="D5" s="360" t="s">
        <v>5</v>
      </c>
      <c r="E5" s="360">
        <v>6026</v>
      </c>
      <c r="F5" s="230"/>
      <c r="G5" s="359">
        <v>1993</v>
      </c>
      <c r="H5" s="360">
        <v>11966</v>
      </c>
      <c r="I5" s="360">
        <v>4240</v>
      </c>
      <c r="J5" s="360">
        <v>931</v>
      </c>
      <c r="K5" s="360">
        <v>17137</v>
      </c>
    </row>
    <row r="6" spans="1:11" x14ac:dyDescent="0.25">
      <c r="A6" s="361">
        <v>1966</v>
      </c>
      <c r="B6" s="362">
        <v>7853</v>
      </c>
      <c r="C6" s="362" t="s">
        <v>5</v>
      </c>
      <c r="D6" s="362" t="s">
        <v>5</v>
      </c>
      <c r="E6" s="362">
        <v>7853</v>
      </c>
      <c r="F6" s="230"/>
      <c r="G6" s="361">
        <v>1994</v>
      </c>
      <c r="H6" s="362">
        <v>11341</v>
      </c>
      <c r="I6" s="362">
        <v>4251</v>
      </c>
      <c r="J6" s="362">
        <v>912</v>
      </c>
      <c r="K6" s="362">
        <v>16504</v>
      </c>
    </row>
    <row r="7" spans="1:11" x14ac:dyDescent="0.25">
      <c r="A7" s="361">
        <v>1967</v>
      </c>
      <c r="B7" s="362">
        <v>8431</v>
      </c>
      <c r="C7" s="362">
        <v>184</v>
      </c>
      <c r="D7" s="362" t="s">
        <v>5</v>
      </c>
      <c r="E7" s="362">
        <v>8615</v>
      </c>
      <c r="F7" s="230"/>
      <c r="G7" s="361">
        <v>1995</v>
      </c>
      <c r="H7" s="362">
        <v>10698</v>
      </c>
      <c r="I7" s="362">
        <v>4065</v>
      </c>
      <c r="J7" s="362">
        <v>908</v>
      </c>
      <c r="K7" s="362">
        <v>15671</v>
      </c>
    </row>
    <row r="8" spans="1:11" x14ac:dyDescent="0.25">
      <c r="A8" s="361">
        <v>1968</v>
      </c>
      <c r="B8" s="362">
        <v>8836</v>
      </c>
      <c r="C8" s="362">
        <v>248</v>
      </c>
      <c r="D8" s="362" t="s">
        <v>5</v>
      </c>
      <c r="E8" s="362">
        <v>9084</v>
      </c>
      <c r="F8" s="230"/>
      <c r="G8" s="361">
        <v>1996</v>
      </c>
      <c r="H8" s="362">
        <v>10728</v>
      </c>
      <c r="I8" s="362">
        <v>3905</v>
      </c>
      <c r="J8" s="362">
        <v>889</v>
      </c>
      <c r="K8" s="362">
        <v>15522</v>
      </c>
    </row>
    <row r="9" spans="1:11" x14ac:dyDescent="0.25">
      <c r="A9" s="361">
        <v>1969</v>
      </c>
      <c r="B9" s="362">
        <v>9442</v>
      </c>
      <c r="C9" s="362">
        <v>1220</v>
      </c>
      <c r="D9" s="362">
        <v>775</v>
      </c>
      <c r="E9" s="362">
        <v>11437</v>
      </c>
      <c r="F9" s="230"/>
      <c r="G9" s="361">
        <v>1997</v>
      </c>
      <c r="H9" s="362">
        <v>10675</v>
      </c>
      <c r="I9" s="362">
        <v>4154</v>
      </c>
      <c r="J9" s="362">
        <v>906</v>
      </c>
      <c r="K9" s="362">
        <v>15735</v>
      </c>
    </row>
    <row r="10" spans="1:11" x14ac:dyDescent="0.25">
      <c r="A10" s="361">
        <v>1970</v>
      </c>
      <c r="B10" s="362">
        <v>10734</v>
      </c>
      <c r="C10" s="362">
        <v>1171</v>
      </c>
      <c r="D10" s="362">
        <v>742</v>
      </c>
      <c r="E10" s="362">
        <v>12647</v>
      </c>
      <c r="F10" s="230"/>
      <c r="G10" s="361">
        <v>1998</v>
      </c>
      <c r="H10" s="362">
        <v>11215</v>
      </c>
      <c r="I10" s="362">
        <v>4244</v>
      </c>
      <c r="J10" s="362">
        <v>867</v>
      </c>
      <c r="K10" s="362">
        <v>16326</v>
      </c>
    </row>
    <row r="11" spans="1:11" x14ac:dyDescent="0.25">
      <c r="A11" s="361">
        <v>1971</v>
      </c>
      <c r="B11" s="362">
        <v>11257</v>
      </c>
      <c r="C11" s="362">
        <v>1760</v>
      </c>
      <c r="D11" s="362">
        <v>772</v>
      </c>
      <c r="E11" s="362">
        <v>13789</v>
      </c>
      <c r="F11" s="230"/>
      <c r="G11" s="361">
        <v>1999</v>
      </c>
      <c r="H11" s="362">
        <v>10453</v>
      </c>
      <c r="I11" s="362">
        <v>4480</v>
      </c>
      <c r="J11" s="362">
        <v>749</v>
      </c>
      <c r="K11" s="362">
        <v>15682</v>
      </c>
    </row>
    <row r="12" spans="1:11" x14ac:dyDescent="0.25">
      <c r="A12" s="361">
        <v>1972</v>
      </c>
      <c r="B12" s="362">
        <v>11758</v>
      </c>
      <c r="C12" s="362">
        <v>2045</v>
      </c>
      <c r="D12" s="362">
        <v>909</v>
      </c>
      <c r="E12" s="362">
        <v>14712</v>
      </c>
      <c r="F12" s="230"/>
      <c r="G12" s="361">
        <v>2000</v>
      </c>
      <c r="H12" s="362">
        <v>10260</v>
      </c>
      <c r="I12" s="362">
        <v>4658</v>
      </c>
      <c r="J12" s="362">
        <v>762</v>
      </c>
      <c r="K12" s="362">
        <v>15680</v>
      </c>
    </row>
    <row r="13" spans="1:11" x14ac:dyDescent="0.25">
      <c r="A13" s="361">
        <v>1973</v>
      </c>
      <c r="B13" s="362">
        <v>11986</v>
      </c>
      <c r="C13" s="362">
        <v>2212</v>
      </c>
      <c r="D13" s="362">
        <v>1003</v>
      </c>
      <c r="E13" s="362">
        <v>15201</v>
      </c>
      <c r="F13" s="230"/>
      <c r="G13" s="361">
        <v>2001</v>
      </c>
      <c r="H13" s="362">
        <v>10507</v>
      </c>
      <c r="I13" s="362">
        <v>4774</v>
      </c>
      <c r="J13" s="362">
        <v>834</v>
      </c>
      <c r="K13" s="362">
        <v>16115</v>
      </c>
    </row>
    <row r="14" spans="1:11" x14ac:dyDescent="0.25">
      <c r="A14" s="361">
        <v>1974</v>
      </c>
      <c r="B14" s="362">
        <v>12895</v>
      </c>
      <c r="C14" s="362">
        <v>2300</v>
      </c>
      <c r="D14" s="362">
        <v>1066</v>
      </c>
      <c r="E14" s="362">
        <v>16261</v>
      </c>
      <c r="F14" s="230"/>
      <c r="G14" s="361">
        <v>2002</v>
      </c>
      <c r="H14" s="362">
        <v>10405</v>
      </c>
      <c r="I14" s="362">
        <v>4941</v>
      </c>
      <c r="J14" s="362">
        <v>817</v>
      </c>
      <c r="K14" s="362">
        <v>16163</v>
      </c>
    </row>
    <row r="15" spans="1:11" x14ac:dyDescent="0.25">
      <c r="A15" s="361">
        <v>1975</v>
      </c>
      <c r="B15" s="362">
        <v>13278</v>
      </c>
      <c r="C15" s="362">
        <v>2568</v>
      </c>
      <c r="D15" s="362">
        <v>1128</v>
      </c>
      <c r="E15" s="362">
        <v>16974</v>
      </c>
      <c r="F15" s="230"/>
      <c r="G15" s="361">
        <v>2003</v>
      </c>
      <c r="H15" s="362">
        <v>10300</v>
      </c>
      <c r="I15" s="362">
        <v>5262</v>
      </c>
      <c r="J15" s="362">
        <v>815</v>
      </c>
      <c r="K15" s="362">
        <v>16377</v>
      </c>
    </row>
    <row r="16" spans="1:11" x14ac:dyDescent="0.25">
      <c r="A16" s="361">
        <v>1976</v>
      </c>
      <c r="B16" s="362">
        <v>13401</v>
      </c>
      <c r="C16" s="362">
        <v>2808</v>
      </c>
      <c r="D16" s="362">
        <v>1138</v>
      </c>
      <c r="E16" s="362">
        <v>17347</v>
      </c>
      <c r="F16" s="230"/>
      <c r="G16" s="361">
        <v>2004</v>
      </c>
      <c r="H16" s="362">
        <v>9870</v>
      </c>
      <c r="I16" s="362">
        <v>5259</v>
      </c>
      <c r="J16" s="362">
        <v>752</v>
      </c>
      <c r="K16" s="362">
        <v>15881</v>
      </c>
    </row>
    <row r="17" spans="1:11" x14ac:dyDescent="0.25">
      <c r="A17" s="361">
        <v>1977</v>
      </c>
      <c r="B17" s="362">
        <v>13896</v>
      </c>
      <c r="C17" s="362">
        <v>2851</v>
      </c>
      <c r="D17" s="362">
        <v>1168</v>
      </c>
      <c r="E17" s="362">
        <v>17915</v>
      </c>
      <c r="F17" s="230"/>
      <c r="G17" s="361">
        <v>2005</v>
      </c>
      <c r="H17" s="362">
        <v>9605</v>
      </c>
      <c r="I17" s="362">
        <v>5197</v>
      </c>
      <c r="J17" s="362">
        <v>748</v>
      </c>
      <c r="K17" s="362">
        <v>15550</v>
      </c>
    </row>
    <row r="18" spans="1:11" x14ac:dyDescent="0.25">
      <c r="A18" s="361">
        <v>1978</v>
      </c>
      <c r="B18" s="362">
        <v>13143</v>
      </c>
      <c r="C18" s="362">
        <v>3125</v>
      </c>
      <c r="D18" s="362">
        <v>1164</v>
      </c>
      <c r="E18" s="362">
        <v>17432</v>
      </c>
      <c r="F18" s="230"/>
      <c r="G18" s="361">
        <v>2006</v>
      </c>
      <c r="H18" s="362">
        <v>9525</v>
      </c>
      <c r="I18" s="362">
        <v>4905</v>
      </c>
      <c r="J18" s="362">
        <v>712</v>
      </c>
      <c r="K18" s="362">
        <v>15142</v>
      </c>
    </row>
    <row r="19" spans="1:11" x14ac:dyDescent="0.25">
      <c r="A19" s="361">
        <v>1979</v>
      </c>
      <c r="B19" s="362">
        <v>13154</v>
      </c>
      <c r="C19" s="362">
        <v>3242</v>
      </c>
      <c r="D19" s="362">
        <v>1184</v>
      </c>
      <c r="E19" s="362">
        <v>17580</v>
      </c>
      <c r="F19" s="230"/>
      <c r="G19" s="361">
        <v>2007</v>
      </c>
      <c r="H19" s="362">
        <v>9798</v>
      </c>
      <c r="I19" s="362">
        <v>4873</v>
      </c>
      <c r="J19" s="362">
        <v>712</v>
      </c>
      <c r="K19" s="362">
        <v>15383</v>
      </c>
    </row>
    <row r="20" spans="1:11" x14ac:dyDescent="0.25">
      <c r="A20" s="361">
        <v>1980</v>
      </c>
      <c r="B20" s="362">
        <v>14330</v>
      </c>
      <c r="C20" s="362">
        <v>3751</v>
      </c>
      <c r="D20" s="362">
        <v>1169</v>
      </c>
      <c r="E20" s="362">
        <v>19250</v>
      </c>
      <c r="F20" s="230"/>
      <c r="G20" s="361">
        <v>2008</v>
      </c>
      <c r="H20" s="362">
        <v>9825</v>
      </c>
      <c r="I20" s="362">
        <v>4942</v>
      </c>
      <c r="J20" s="362">
        <v>672</v>
      </c>
      <c r="K20" s="362">
        <v>15439</v>
      </c>
    </row>
    <row r="21" spans="1:11" x14ac:dyDescent="0.25">
      <c r="A21" s="361">
        <v>1981</v>
      </c>
      <c r="B21" s="362">
        <v>14167</v>
      </c>
      <c r="C21" s="362">
        <v>3883</v>
      </c>
      <c r="D21" s="362">
        <v>1090</v>
      </c>
      <c r="E21" s="362">
        <v>19140</v>
      </c>
      <c r="F21" s="230"/>
      <c r="G21" s="361">
        <v>2009</v>
      </c>
      <c r="H21" s="362">
        <v>10708</v>
      </c>
      <c r="I21" s="362">
        <v>5153</v>
      </c>
      <c r="J21" s="362">
        <v>645</v>
      </c>
      <c r="K21" s="362">
        <v>16506</v>
      </c>
    </row>
    <row r="22" spans="1:11" x14ac:dyDescent="0.25">
      <c r="A22" s="361">
        <v>1982</v>
      </c>
      <c r="B22" s="362">
        <v>14177</v>
      </c>
      <c r="C22" s="362">
        <v>3715</v>
      </c>
      <c r="D22" s="362">
        <v>1052</v>
      </c>
      <c r="E22" s="362">
        <v>18944</v>
      </c>
      <c r="F22" s="230"/>
      <c r="G22" s="361">
        <v>2010</v>
      </c>
      <c r="H22" s="362">
        <v>11496</v>
      </c>
      <c r="I22" s="362">
        <v>5280</v>
      </c>
      <c r="J22" s="362">
        <v>610</v>
      </c>
      <c r="K22" s="362">
        <v>17386</v>
      </c>
    </row>
    <row r="23" spans="1:11" x14ac:dyDescent="0.25">
      <c r="A23" s="361">
        <v>1983</v>
      </c>
      <c r="B23" s="362">
        <v>14195</v>
      </c>
      <c r="C23" s="362">
        <v>3768</v>
      </c>
      <c r="D23" s="362">
        <v>979</v>
      </c>
      <c r="E23" s="362">
        <v>18942</v>
      </c>
      <c r="F23" s="230"/>
      <c r="G23" s="361">
        <v>2011</v>
      </c>
      <c r="H23" s="362">
        <v>11722</v>
      </c>
      <c r="I23" s="362">
        <v>5162</v>
      </c>
      <c r="J23" s="362">
        <v>563</v>
      </c>
      <c r="K23" s="362">
        <v>17447</v>
      </c>
    </row>
    <row r="24" spans="1:11" x14ac:dyDescent="0.25">
      <c r="A24" s="361">
        <v>1984</v>
      </c>
      <c r="B24" s="362">
        <v>13426</v>
      </c>
      <c r="C24" s="362">
        <v>3589</v>
      </c>
      <c r="D24" s="362">
        <v>1018</v>
      </c>
      <c r="E24" s="362">
        <v>18033</v>
      </c>
      <c r="F24" s="230"/>
      <c r="G24" s="361">
        <v>2012</v>
      </c>
      <c r="H24" s="362">
        <v>12039</v>
      </c>
      <c r="I24" s="362">
        <v>4985</v>
      </c>
      <c r="J24" s="362">
        <v>501</v>
      </c>
      <c r="K24" s="362">
        <v>17525</v>
      </c>
    </row>
    <row r="25" spans="1:11" x14ac:dyDescent="0.25">
      <c r="A25" s="361">
        <v>1985</v>
      </c>
      <c r="B25" s="362">
        <v>12502</v>
      </c>
      <c r="C25" s="362">
        <v>3347</v>
      </c>
      <c r="D25" s="362">
        <v>917</v>
      </c>
      <c r="E25" s="362">
        <v>16766</v>
      </c>
      <c r="F25" s="230"/>
      <c r="G25" s="361">
        <v>2013</v>
      </c>
      <c r="H25" s="362">
        <v>12359</v>
      </c>
      <c r="I25" s="362">
        <v>4902</v>
      </c>
      <c r="J25" s="362">
        <v>469</v>
      </c>
      <c r="K25" s="362">
        <v>17730</v>
      </c>
    </row>
    <row r="26" spans="1:11" x14ac:dyDescent="0.25">
      <c r="A26" s="361">
        <v>1986</v>
      </c>
      <c r="B26" s="362">
        <v>13220</v>
      </c>
      <c r="C26" s="362">
        <v>4005</v>
      </c>
      <c r="D26" s="362">
        <v>1016</v>
      </c>
      <c r="E26" s="362">
        <v>18241</v>
      </c>
      <c r="F26" s="230"/>
      <c r="G26" s="361">
        <v>2014</v>
      </c>
      <c r="H26" s="362">
        <v>12218</v>
      </c>
      <c r="I26" s="362">
        <v>4685</v>
      </c>
      <c r="J26" s="362">
        <v>442</v>
      </c>
      <c r="K26" s="362">
        <v>17345</v>
      </c>
    </row>
    <row r="27" spans="1:11" x14ac:dyDescent="0.25">
      <c r="A27" s="361">
        <v>1987</v>
      </c>
      <c r="B27" s="362">
        <v>13236</v>
      </c>
      <c r="C27" s="362">
        <v>3945</v>
      </c>
      <c r="D27" s="362">
        <v>1006</v>
      </c>
      <c r="E27" s="362">
        <v>18187</v>
      </c>
      <c r="F27" s="230"/>
      <c r="G27" s="361">
        <v>2015</v>
      </c>
      <c r="H27" s="362">
        <v>12446</v>
      </c>
      <c r="I27" s="362">
        <v>4395</v>
      </c>
      <c r="J27" s="362">
        <v>428</v>
      </c>
      <c r="K27" s="362">
        <v>17269</v>
      </c>
    </row>
    <row r="28" spans="1:11" x14ac:dyDescent="0.25">
      <c r="A28" s="361">
        <v>1988</v>
      </c>
      <c r="B28" s="362">
        <v>12971</v>
      </c>
      <c r="C28" s="362">
        <v>3850</v>
      </c>
      <c r="D28" s="362">
        <v>1000</v>
      </c>
      <c r="E28" s="362">
        <v>17821</v>
      </c>
      <c r="F28" s="230"/>
      <c r="G28" s="361">
        <v>2016</v>
      </c>
      <c r="H28" s="362">
        <v>12434</v>
      </c>
      <c r="I28" s="362">
        <v>4144</v>
      </c>
      <c r="J28" s="362">
        <v>381</v>
      </c>
      <c r="K28" s="362">
        <v>16959</v>
      </c>
    </row>
    <row r="29" spans="1:11" x14ac:dyDescent="0.25">
      <c r="A29" s="361">
        <v>1989</v>
      </c>
      <c r="B29" s="362">
        <v>13409</v>
      </c>
      <c r="C29" s="362">
        <v>4115</v>
      </c>
      <c r="D29" s="362">
        <v>1011</v>
      </c>
      <c r="E29" s="362">
        <v>18535</v>
      </c>
      <c r="F29" s="230"/>
      <c r="G29" s="361">
        <v>2017</v>
      </c>
      <c r="H29" s="362">
        <v>12307</v>
      </c>
      <c r="I29" s="362">
        <v>3950</v>
      </c>
      <c r="J29" s="362">
        <v>353</v>
      </c>
      <c r="K29" s="362">
        <v>16610</v>
      </c>
    </row>
    <row r="30" spans="1:11" x14ac:dyDescent="0.25">
      <c r="A30" s="361">
        <v>1990</v>
      </c>
      <c r="B30" s="362">
        <v>13825</v>
      </c>
      <c r="C30" s="362">
        <v>4331</v>
      </c>
      <c r="D30" s="362">
        <v>1064</v>
      </c>
      <c r="E30" s="362">
        <v>19220</v>
      </c>
      <c r="F30" s="230"/>
      <c r="G30" s="361">
        <v>2018</v>
      </c>
      <c r="H30" s="362">
        <v>12248</v>
      </c>
      <c r="I30" s="362">
        <v>3689</v>
      </c>
      <c r="J30" s="362">
        <v>390</v>
      </c>
      <c r="K30" s="362">
        <v>16327</v>
      </c>
    </row>
    <row r="31" spans="1:11" ht="15.75" thickBot="1" x14ac:dyDescent="0.3">
      <c r="A31" s="361">
        <v>1991</v>
      </c>
      <c r="B31" s="362">
        <v>13531</v>
      </c>
      <c r="C31" s="362">
        <v>4500</v>
      </c>
      <c r="D31" s="362">
        <v>1060</v>
      </c>
      <c r="E31" s="362">
        <v>19091</v>
      </c>
      <c r="F31" s="230"/>
      <c r="G31" s="363">
        <v>2019</v>
      </c>
      <c r="H31" s="364">
        <v>11785</v>
      </c>
      <c r="I31" s="364">
        <v>3439</v>
      </c>
      <c r="J31" s="364">
        <v>432</v>
      </c>
      <c r="K31" s="364">
        <v>15656</v>
      </c>
    </row>
    <row r="32" spans="1:11" ht="15.75" thickBot="1" x14ac:dyDescent="0.3">
      <c r="A32" s="363">
        <v>1992</v>
      </c>
      <c r="B32" s="364">
        <v>12716</v>
      </c>
      <c r="C32" s="364">
        <v>4504</v>
      </c>
      <c r="D32" s="364">
        <v>979</v>
      </c>
      <c r="E32" s="364">
        <v>18199</v>
      </c>
      <c r="F32" s="7"/>
      <c r="G32" s="7"/>
      <c r="H32" s="7"/>
      <c r="I32" s="7"/>
      <c r="J32" s="7"/>
      <c r="K32" s="7"/>
    </row>
    <row r="33" spans="1:11" x14ac:dyDescent="0.25">
      <c r="F33" s="7"/>
      <c r="G33" s="7"/>
      <c r="H33" s="7"/>
      <c r="I33" s="7"/>
      <c r="J33" s="7"/>
      <c r="K33" s="7"/>
    </row>
    <row r="34" spans="1:11" x14ac:dyDescent="0.25">
      <c r="A34" s="7" t="s">
        <v>155</v>
      </c>
      <c r="B34" s="7"/>
      <c r="C34" s="7"/>
      <c r="D34" s="7"/>
      <c r="E34" s="7"/>
      <c r="F34" s="7"/>
      <c r="G34" s="7"/>
      <c r="H34" s="7"/>
      <c r="I34" s="7"/>
      <c r="J34" s="7"/>
      <c r="K34" s="7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BDEE4-F694-4F9D-A694-759AEA8E88FF}">
  <sheetPr codeName="Sheet10"/>
  <dimension ref="A1:S52"/>
  <sheetViews>
    <sheetView zoomScaleNormal="100" workbookViewId="0">
      <selection activeCell="A2" sqref="A2"/>
    </sheetView>
  </sheetViews>
  <sheetFormatPr defaultRowHeight="15" x14ac:dyDescent="0.25"/>
  <cols>
    <col min="1" max="1" width="23.5703125" style="9" customWidth="1"/>
    <col min="2" max="2" width="8.28515625" style="9" bestFit="1" customWidth="1"/>
    <col min="3" max="3" width="8.140625" style="9" bestFit="1" customWidth="1"/>
    <col min="4" max="8" width="6.5703125" style="9" bestFit="1" customWidth="1"/>
    <col min="9" max="11" width="5.140625" style="9" bestFit="1" customWidth="1"/>
    <col min="12" max="12" width="5.5703125" style="9" bestFit="1" customWidth="1"/>
    <col min="13" max="13" width="7.28515625" style="9" bestFit="1" customWidth="1"/>
    <col min="14" max="16384" width="9.140625" style="9"/>
  </cols>
  <sheetData>
    <row r="1" spans="1:14" ht="15.75" x14ac:dyDescent="0.25">
      <c r="A1" s="99" t="s">
        <v>171</v>
      </c>
    </row>
    <row r="2" spans="1:14" ht="15.75" thickBot="1" x14ac:dyDescent="0.3"/>
    <row r="3" spans="1:14" ht="24" thickBot="1" x14ac:dyDescent="0.3">
      <c r="A3" s="100" t="s">
        <v>8</v>
      </c>
      <c r="B3" s="100" t="s">
        <v>116</v>
      </c>
      <c r="C3" s="101" t="s">
        <v>117</v>
      </c>
      <c r="D3" s="101" t="s">
        <v>118</v>
      </c>
      <c r="E3" s="101" t="s">
        <v>119</v>
      </c>
      <c r="F3" s="101" t="s">
        <v>120</v>
      </c>
      <c r="G3" s="101" t="s">
        <v>121</v>
      </c>
      <c r="H3" s="101" t="s">
        <v>122</v>
      </c>
      <c r="I3" s="101" t="s">
        <v>123</v>
      </c>
      <c r="J3" s="101" t="s">
        <v>124</v>
      </c>
      <c r="K3" s="101" t="s">
        <v>125</v>
      </c>
      <c r="L3" s="101" t="s">
        <v>126</v>
      </c>
      <c r="M3" s="101" t="s">
        <v>127</v>
      </c>
      <c r="N3" s="101" t="s">
        <v>128</v>
      </c>
    </row>
    <row r="4" spans="1:14" x14ac:dyDescent="0.25">
      <c r="A4" s="102" t="s">
        <v>16</v>
      </c>
      <c r="B4" s="102" t="s">
        <v>44</v>
      </c>
      <c r="C4" s="103">
        <v>3</v>
      </c>
      <c r="D4" s="103">
        <v>207</v>
      </c>
      <c r="E4" s="103">
        <v>242</v>
      </c>
      <c r="F4" s="103">
        <v>252</v>
      </c>
      <c r="G4" s="103">
        <v>226</v>
      </c>
      <c r="H4" s="103">
        <v>88</v>
      </c>
      <c r="I4" s="103">
        <v>46</v>
      </c>
      <c r="J4" s="103">
        <v>60</v>
      </c>
      <c r="K4" s="103">
        <v>38</v>
      </c>
      <c r="L4" s="103">
        <v>0</v>
      </c>
      <c r="M4" s="103">
        <v>0</v>
      </c>
      <c r="N4" s="104">
        <v>25.652323580034423</v>
      </c>
    </row>
    <row r="5" spans="1:14" x14ac:dyDescent="0.25">
      <c r="A5" s="102"/>
      <c r="B5" s="102" t="s">
        <v>45</v>
      </c>
      <c r="C5" s="103">
        <v>10</v>
      </c>
      <c r="D5" s="103">
        <v>328</v>
      </c>
      <c r="E5" s="103">
        <v>399</v>
      </c>
      <c r="F5" s="103">
        <v>379</v>
      </c>
      <c r="G5" s="103">
        <v>308</v>
      </c>
      <c r="H5" s="103">
        <v>128</v>
      </c>
      <c r="I5" s="103">
        <v>47</v>
      </c>
      <c r="J5" s="103">
        <v>73</v>
      </c>
      <c r="K5" s="103">
        <v>20</v>
      </c>
      <c r="L5" s="103">
        <v>0</v>
      </c>
      <c r="M5" s="103">
        <v>0</v>
      </c>
      <c r="N5" s="104">
        <v>24.465721040189127</v>
      </c>
    </row>
    <row r="6" spans="1:14" x14ac:dyDescent="0.25">
      <c r="A6" s="105"/>
      <c r="B6" s="105" t="s">
        <v>4</v>
      </c>
      <c r="C6" s="106">
        <v>13</v>
      </c>
      <c r="D6" s="106">
        <v>535</v>
      </c>
      <c r="E6" s="106">
        <v>641</v>
      </c>
      <c r="F6" s="106">
        <v>631</v>
      </c>
      <c r="G6" s="106">
        <v>534</v>
      </c>
      <c r="H6" s="106">
        <v>216</v>
      </c>
      <c r="I6" s="106">
        <v>93</v>
      </c>
      <c r="J6" s="106">
        <v>133</v>
      </c>
      <c r="K6" s="106">
        <v>58</v>
      </c>
      <c r="L6" s="106">
        <v>0</v>
      </c>
      <c r="M6" s="106">
        <v>0</v>
      </c>
      <c r="N6" s="107">
        <v>24.949597479873994</v>
      </c>
    </row>
    <row r="7" spans="1:14" x14ac:dyDescent="0.25">
      <c r="A7" s="102" t="s">
        <v>17</v>
      </c>
      <c r="B7" s="102" t="s">
        <v>44</v>
      </c>
      <c r="C7" s="103">
        <v>18</v>
      </c>
      <c r="D7" s="103">
        <v>448</v>
      </c>
      <c r="E7" s="103">
        <v>452</v>
      </c>
      <c r="F7" s="103">
        <v>326</v>
      </c>
      <c r="G7" s="103">
        <v>191</v>
      </c>
      <c r="H7" s="103">
        <v>103</v>
      </c>
      <c r="I7" s="103">
        <v>54</v>
      </c>
      <c r="J7" s="103">
        <v>74</v>
      </c>
      <c r="K7" s="103">
        <v>61</v>
      </c>
      <c r="L7" s="103">
        <v>8</v>
      </c>
      <c r="M7" s="103">
        <v>0</v>
      </c>
      <c r="N7" s="104">
        <v>24.647262247838615</v>
      </c>
    </row>
    <row r="8" spans="1:14" x14ac:dyDescent="0.25">
      <c r="A8" s="102"/>
      <c r="B8" s="102" t="s">
        <v>45</v>
      </c>
      <c r="C8" s="103">
        <v>5</v>
      </c>
      <c r="D8" s="103">
        <v>250</v>
      </c>
      <c r="E8" s="103">
        <v>277</v>
      </c>
      <c r="F8" s="103">
        <v>236</v>
      </c>
      <c r="G8" s="103">
        <v>132</v>
      </c>
      <c r="H8" s="103">
        <v>64</v>
      </c>
      <c r="I8" s="103">
        <v>24</v>
      </c>
      <c r="J8" s="103">
        <v>24</v>
      </c>
      <c r="K8" s="103">
        <v>25</v>
      </c>
      <c r="L8" s="103">
        <v>4</v>
      </c>
      <c r="M8" s="103">
        <v>0</v>
      </c>
      <c r="N8" s="104">
        <v>23.979827089337174</v>
      </c>
    </row>
    <row r="9" spans="1:14" x14ac:dyDescent="0.25">
      <c r="A9" s="105"/>
      <c r="B9" s="105" t="s">
        <v>4</v>
      </c>
      <c r="C9" s="106">
        <v>23</v>
      </c>
      <c r="D9" s="106">
        <v>698</v>
      </c>
      <c r="E9" s="106">
        <v>729</v>
      </c>
      <c r="F9" s="106">
        <v>562</v>
      </c>
      <c r="G9" s="106">
        <v>323</v>
      </c>
      <c r="H9" s="106">
        <v>167</v>
      </c>
      <c r="I9" s="106">
        <v>78</v>
      </c>
      <c r="J9" s="106">
        <v>98</v>
      </c>
      <c r="K9" s="106">
        <v>86</v>
      </c>
      <c r="L9" s="106">
        <v>12</v>
      </c>
      <c r="M9" s="106">
        <v>0</v>
      </c>
      <c r="N9" s="107">
        <v>24.406767458603312</v>
      </c>
    </row>
    <row r="10" spans="1:14" x14ac:dyDescent="0.25">
      <c r="A10" s="102" t="s">
        <v>18</v>
      </c>
      <c r="B10" s="102" t="s">
        <v>44</v>
      </c>
      <c r="C10" s="103">
        <v>3</v>
      </c>
      <c r="D10" s="103">
        <v>125</v>
      </c>
      <c r="E10" s="103">
        <v>133</v>
      </c>
      <c r="F10" s="103">
        <v>204</v>
      </c>
      <c r="G10" s="103">
        <v>258</v>
      </c>
      <c r="H10" s="103">
        <v>110</v>
      </c>
      <c r="I10" s="103">
        <v>101</v>
      </c>
      <c r="J10" s="103">
        <v>158</v>
      </c>
      <c r="K10" s="103">
        <v>78</v>
      </c>
      <c r="L10" s="103">
        <v>5</v>
      </c>
      <c r="M10" s="103">
        <v>0</v>
      </c>
      <c r="N10" s="104">
        <v>30.23404255319149</v>
      </c>
    </row>
    <row r="11" spans="1:14" x14ac:dyDescent="0.25">
      <c r="A11" s="102"/>
      <c r="B11" s="102" t="s">
        <v>45</v>
      </c>
      <c r="C11" s="103">
        <v>0</v>
      </c>
      <c r="D11" s="103">
        <v>55</v>
      </c>
      <c r="E11" s="103">
        <v>53</v>
      </c>
      <c r="F11" s="103">
        <v>87</v>
      </c>
      <c r="G11" s="103">
        <v>73</v>
      </c>
      <c r="H11" s="103">
        <v>50</v>
      </c>
      <c r="I11" s="103">
        <v>55</v>
      </c>
      <c r="J11" s="103">
        <v>46</v>
      </c>
      <c r="K11" s="103">
        <v>12</v>
      </c>
      <c r="L11" s="103">
        <v>3</v>
      </c>
      <c r="M11" s="103">
        <v>0</v>
      </c>
      <c r="N11" s="104">
        <v>28.972350230414747</v>
      </c>
    </row>
    <row r="12" spans="1:14" x14ac:dyDescent="0.25">
      <c r="A12" s="105"/>
      <c r="B12" s="105" t="s">
        <v>4</v>
      </c>
      <c r="C12" s="106">
        <v>3</v>
      </c>
      <c r="D12" s="106">
        <v>180</v>
      </c>
      <c r="E12" s="106">
        <v>186</v>
      </c>
      <c r="F12" s="106">
        <v>291</v>
      </c>
      <c r="G12" s="106">
        <v>331</v>
      </c>
      <c r="H12" s="106">
        <v>160</v>
      </c>
      <c r="I12" s="106">
        <v>156</v>
      </c>
      <c r="J12" s="106">
        <v>204</v>
      </c>
      <c r="K12" s="106">
        <v>90</v>
      </c>
      <c r="L12" s="106">
        <v>8</v>
      </c>
      <c r="M12" s="106">
        <v>0</v>
      </c>
      <c r="N12" s="107">
        <v>29.902545003103661</v>
      </c>
    </row>
    <row r="13" spans="1:14" x14ac:dyDescent="0.25">
      <c r="A13" s="102" t="s">
        <v>19</v>
      </c>
      <c r="B13" s="102" t="s">
        <v>44</v>
      </c>
      <c r="C13" s="103">
        <v>14</v>
      </c>
      <c r="D13" s="103">
        <v>234</v>
      </c>
      <c r="E13" s="103">
        <v>176</v>
      </c>
      <c r="F13" s="103">
        <v>94</v>
      </c>
      <c r="G13" s="103">
        <v>93</v>
      </c>
      <c r="H13" s="103">
        <v>58</v>
      </c>
      <c r="I13" s="103">
        <v>39</v>
      </c>
      <c r="J13" s="103">
        <v>55</v>
      </c>
      <c r="K13" s="103">
        <v>31</v>
      </c>
      <c r="L13" s="103">
        <v>1</v>
      </c>
      <c r="M13" s="103">
        <v>0</v>
      </c>
      <c r="N13" s="104">
        <v>25.405031446540882</v>
      </c>
    </row>
    <row r="14" spans="1:14" x14ac:dyDescent="0.25">
      <c r="A14" s="102"/>
      <c r="B14" s="102" t="s">
        <v>45</v>
      </c>
      <c r="C14" s="103">
        <v>1</v>
      </c>
      <c r="D14" s="103">
        <v>27</v>
      </c>
      <c r="E14" s="103">
        <v>27</v>
      </c>
      <c r="F14" s="103">
        <v>18</v>
      </c>
      <c r="G14" s="103">
        <v>19</v>
      </c>
      <c r="H14" s="103">
        <v>14</v>
      </c>
      <c r="I14" s="103">
        <v>4</v>
      </c>
      <c r="J14" s="103">
        <v>12</v>
      </c>
      <c r="K14" s="103">
        <v>6</v>
      </c>
      <c r="L14" s="103">
        <v>0</v>
      </c>
      <c r="M14" s="103">
        <v>0</v>
      </c>
      <c r="N14" s="104">
        <v>26.921875</v>
      </c>
    </row>
    <row r="15" spans="1:14" x14ac:dyDescent="0.25">
      <c r="A15" s="105"/>
      <c r="B15" s="105" t="s">
        <v>4</v>
      </c>
      <c r="C15" s="106">
        <v>15</v>
      </c>
      <c r="D15" s="106">
        <v>261</v>
      </c>
      <c r="E15" s="106">
        <v>203</v>
      </c>
      <c r="F15" s="106">
        <v>112</v>
      </c>
      <c r="G15" s="106">
        <v>112</v>
      </c>
      <c r="H15" s="106">
        <v>72</v>
      </c>
      <c r="I15" s="106">
        <v>43</v>
      </c>
      <c r="J15" s="106">
        <v>67</v>
      </c>
      <c r="K15" s="106">
        <v>37</v>
      </c>
      <c r="L15" s="106">
        <v>1</v>
      </c>
      <c r="M15" s="106">
        <v>0</v>
      </c>
      <c r="N15" s="107">
        <v>25.615384615384617</v>
      </c>
    </row>
    <row r="16" spans="1:14" x14ac:dyDescent="0.25">
      <c r="A16" s="102" t="s">
        <v>20</v>
      </c>
      <c r="B16" s="102" t="s">
        <v>44</v>
      </c>
      <c r="C16" s="103">
        <v>9</v>
      </c>
      <c r="D16" s="103">
        <v>99</v>
      </c>
      <c r="E16" s="103">
        <v>115</v>
      </c>
      <c r="F16" s="103">
        <v>115</v>
      </c>
      <c r="G16" s="103">
        <v>59</v>
      </c>
      <c r="H16" s="103">
        <v>30</v>
      </c>
      <c r="I16" s="103">
        <v>6</v>
      </c>
      <c r="J16" s="103">
        <v>4</v>
      </c>
      <c r="K16" s="103">
        <v>3</v>
      </c>
      <c r="L16" s="103">
        <v>0</v>
      </c>
      <c r="M16" s="103">
        <v>0</v>
      </c>
      <c r="N16" s="104">
        <v>22.813636363636363</v>
      </c>
    </row>
    <row r="17" spans="1:14" x14ac:dyDescent="0.25">
      <c r="A17" s="102"/>
      <c r="B17" s="102" t="s">
        <v>45</v>
      </c>
      <c r="C17" s="103">
        <v>11</v>
      </c>
      <c r="D17" s="103">
        <v>430</v>
      </c>
      <c r="E17" s="103">
        <v>455</v>
      </c>
      <c r="F17" s="103">
        <v>412</v>
      </c>
      <c r="G17" s="103">
        <v>290</v>
      </c>
      <c r="H17" s="103">
        <v>103</v>
      </c>
      <c r="I17" s="103">
        <v>52</v>
      </c>
      <c r="J17" s="103">
        <v>33</v>
      </c>
      <c r="K17" s="103">
        <v>13</v>
      </c>
      <c r="L17" s="103">
        <v>1</v>
      </c>
      <c r="M17" s="103">
        <v>0</v>
      </c>
      <c r="N17" s="104">
        <v>23.322777777777777</v>
      </c>
    </row>
    <row r="18" spans="1:14" x14ac:dyDescent="0.25">
      <c r="A18" s="105"/>
      <c r="B18" s="105" t="s">
        <v>4</v>
      </c>
      <c r="C18" s="106">
        <v>20</v>
      </c>
      <c r="D18" s="106">
        <v>529</v>
      </c>
      <c r="E18" s="106">
        <v>570</v>
      </c>
      <c r="F18" s="106">
        <v>527</v>
      </c>
      <c r="G18" s="106">
        <v>349</v>
      </c>
      <c r="H18" s="106">
        <v>133</v>
      </c>
      <c r="I18" s="106">
        <v>58</v>
      </c>
      <c r="J18" s="106">
        <v>37</v>
      </c>
      <c r="K18" s="106">
        <v>16</v>
      </c>
      <c r="L18" s="106">
        <v>1</v>
      </c>
      <c r="M18" s="106">
        <v>0</v>
      </c>
      <c r="N18" s="107">
        <v>23.222024074899689</v>
      </c>
    </row>
    <row r="19" spans="1:14" x14ac:dyDescent="0.25">
      <c r="A19" s="102" t="s">
        <v>21</v>
      </c>
      <c r="B19" s="102" t="s">
        <v>44</v>
      </c>
      <c r="C19" s="103">
        <v>22</v>
      </c>
      <c r="D19" s="103">
        <v>589</v>
      </c>
      <c r="E19" s="103">
        <v>604</v>
      </c>
      <c r="F19" s="103">
        <v>561</v>
      </c>
      <c r="G19" s="103">
        <v>337</v>
      </c>
      <c r="H19" s="103">
        <v>100</v>
      </c>
      <c r="I19" s="103">
        <v>50</v>
      </c>
      <c r="J19" s="103">
        <v>59</v>
      </c>
      <c r="K19" s="103">
        <v>15</v>
      </c>
      <c r="L19" s="103">
        <v>2</v>
      </c>
      <c r="M19" s="103">
        <v>1</v>
      </c>
      <c r="N19" s="104">
        <v>23.086789226165028</v>
      </c>
    </row>
    <row r="20" spans="1:14" x14ac:dyDescent="0.25">
      <c r="A20" s="102"/>
      <c r="B20" s="102" t="s">
        <v>45</v>
      </c>
      <c r="C20" s="103">
        <v>8</v>
      </c>
      <c r="D20" s="103">
        <v>215</v>
      </c>
      <c r="E20" s="103">
        <v>211</v>
      </c>
      <c r="F20" s="103">
        <v>210</v>
      </c>
      <c r="G20" s="103">
        <v>172</v>
      </c>
      <c r="H20" s="103">
        <v>65</v>
      </c>
      <c r="I20" s="103">
        <v>28</v>
      </c>
      <c r="J20" s="103">
        <v>24</v>
      </c>
      <c r="K20" s="103">
        <v>7</v>
      </c>
      <c r="L20" s="103">
        <v>0</v>
      </c>
      <c r="M20" s="103">
        <v>0</v>
      </c>
      <c r="N20" s="104">
        <v>23.753191489361701</v>
      </c>
    </row>
    <row r="21" spans="1:14" x14ac:dyDescent="0.25">
      <c r="A21" s="105"/>
      <c r="B21" s="105" t="s">
        <v>4</v>
      </c>
      <c r="C21" s="106">
        <v>30</v>
      </c>
      <c r="D21" s="106">
        <v>804</v>
      </c>
      <c r="E21" s="106">
        <v>815</v>
      </c>
      <c r="F21" s="106">
        <v>771</v>
      </c>
      <c r="G21" s="106">
        <v>509</v>
      </c>
      <c r="H21" s="106">
        <v>165</v>
      </c>
      <c r="I21" s="106">
        <v>78</v>
      </c>
      <c r="J21" s="106">
        <v>83</v>
      </c>
      <c r="K21" s="106">
        <v>22</v>
      </c>
      <c r="L21" s="106">
        <v>2</v>
      </c>
      <c r="M21" s="106">
        <v>1</v>
      </c>
      <c r="N21" s="107">
        <v>23.276829268292683</v>
      </c>
    </row>
    <row r="22" spans="1:14" x14ac:dyDescent="0.25">
      <c r="A22" s="102" t="s">
        <v>22</v>
      </c>
      <c r="B22" s="102" t="s">
        <v>44</v>
      </c>
      <c r="C22" s="103">
        <v>0</v>
      </c>
      <c r="D22" s="103">
        <v>14</v>
      </c>
      <c r="E22" s="103">
        <v>44</v>
      </c>
      <c r="F22" s="103">
        <v>76</v>
      </c>
      <c r="G22" s="103">
        <v>75</v>
      </c>
      <c r="H22" s="103">
        <v>32</v>
      </c>
      <c r="I22" s="103">
        <v>25</v>
      </c>
      <c r="J22" s="103">
        <v>47</v>
      </c>
      <c r="K22" s="103">
        <v>28</v>
      </c>
      <c r="L22" s="103">
        <v>6</v>
      </c>
      <c r="M22" s="103">
        <v>0</v>
      </c>
      <c r="N22" s="104">
        <v>31.438040345821324</v>
      </c>
    </row>
    <row r="23" spans="1:14" x14ac:dyDescent="0.25">
      <c r="A23" s="102"/>
      <c r="B23" s="102" t="s">
        <v>45</v>
      </c>
      <c r="C23" s="103">
        <v>0</v>
      </c>
      <c r="D23" s="103">
        <v>22</v>
      </c>
      <c r="E23" s="103">
        <v>35</v>
      </c>
      <c r="F23" s="103">
        <v>46</v>
      </c>
      <c r="G23" s="103">
        <v>42</v>
      </c>
      <c r="H23" s="103">
        <v>26</v>
      </c>
      <c r="I23" s="103">
        <v>21</v>
      </c>
      <c r="J23" s="103">
        <v>23</v>
      </c>
      <c r="K23" s="103">
        <v>20</v>
      </c>
      <c r="L23" s="103">
        <v>1</v>
      </c>
      <c r="M23" s="103">
        <v>0</v>
      </c>
      <c r="N23" s="104">
        <v>30.076271186440678</v>
      </c>
    </row>
    <row r="24" spans="1:14" x14ac:dyDescent="0.25">
      <c r="A24" s="105"/>
      <c r="B24" s="105" t="s">
        <v>4</v>
      </c>
      <c r="C24" s="106">
        <v>0</v>
      </c>
      <c r="D24" s="106">
        <v>36</v>
      </c>
      <c r="E24" s="106">
        <v>79</v>
      </c>
      <c r="F24" s="106">
        <v>122</v>
      </c>
      <c r="G24" s="106">
        <v>117</v>
      </c>
      <c r="H24" s="106">
        <v>58</v>
      </c>
      <c r="I24" s="106">
        <v>46</v>
      </c>
      <c r="J24" s="106">
        <v>70</v>
      </c>
      <c r="K24" s="106">
        <v>48</v>
      </c>
      <c r="L24" s="106">
        <v>7</v>
      </c>
      <c r="M24" s="106">
        <v>0</v>
      </c>
      <c r="N24" s="107">
        <v>30.894017094017094</v>
      </c>
    </row>
    <row r="25" spans="1:14" x14ac:dyDescent="0.25">
      <c r="A25" s="102" t="s">
        <v>3</v>
      </c>
      <c r="B25" s="102" t="s">
        <v>44</v>
      </c>
      <c r="C25" s="103">
        <v>0</v>
      </c>
      <c r="D25" s="103">
        <v>1</v>
      </c>
      <c r="E25" s="103">
        <v>9</v>
      </c>
      <c r="F25" s="103">
        <v>83</v>
      </c>
      <c r="G25" s="103">
        <v>70</v>
      </c>
      <c r="H25" s="103">
        <v>21</v>
      </c>
      <c r="I25" s="103">
        <v>11</v>
      </c>
      <c r="J25" s="103">
        <v>11</v>
      </c>
      <c r="K25" s="103">
        <v>4</v>
      </c>
      <c r="L25" s="103">
        <v>1</v>
      </c>
      <c r="M25" s="103">
        <v>0</v>
      </c>
      <c r="N25" s="104">
        <v>27.511848341232227</v>
      </c>
    </row>
    <row r="26" spans="1:14" x14ac:dyDescent="0.25">
      <c r="A26" s="102"/>
      <c r="B26" s="102" t="s">
        <v>45</v>
      </c>
      <c r="C26" s="103">
        <v>0</v>
      </c>
      <c r="D26" s="103">
        <v>0</v>
      </c>
      <c r="E26" s="103">
        <v>1</v>
      </c>
      <c r="F26" s="103">
        <v>91</v>
      </c>
      <c r="G26" s="103">
        <v>78</v>
      </c>
      <c r="H26" s="103">
        <v>19</v>
      </c>
      <c r="I26" s="103">
        <v>15</v>
      </c>
      <c r="J26" s="103">
        <v>9</v>
      </c>
      <c r="K26" s="103">
        <v>5</v>
      </c>
      <c r="L26" s="103">
        <v>2</v>
      </c>
      <c r="M26" s="103">
        <v>1</v>
      </c>
      <c r="N26" s="104">
        <v>28.072727272727274</v>
      </c>
    </row>
    <row r="27" spans="1:14" x14ac:dyDescent="0.25">
      <c r="A27" s="105"/>
      <c r="B27" s="105" t="s">
        <v>4</v>
      </c>
      <c r="C27" s="106">
        <v>0</v>
      </c>
      <c r="D27" s="106">
        <v>1</v>
      </c>
      <c r="E27" s="106">
        <v>10</v>
      </c>
      <c r="F27" s="106">
        <v>174</v>
      </c>
      <c r="G27" s="106">
        <v>148</v>
      </c>
      <c r="H27" s="106">
        <v>40</v>
      </c>
      <c r="I27" s="106">
        <v>26</v>
      </c>
      <c r="J27" s="106">
        <v>20</v>
      </c>
      <c r="K27" s="106">
        <v>9</v>
      </c>
      <c r="L27" s="106">
        <v>3</v>
      </c>
      <c r="M27" s="106">
        <v>1</v>
      </c>
      <c r="N27" s="107">
        <v>27.798143851508122</v>
      </c>
    </row>
    <row r="28" spans="1:14" x14ac:dyDescent="0.25">
      <c r="A28" s="102" t="s">
        <v>23</v>
      </c>
      <c r="B28" s="102" t="s">
        <v>44</v>
      </c>
      <c r="C28" s="103">
        <v>103</v>
      </c>
      <c r="D28" s="103">
        <v>195</v>
      </c>
      <c r="E28" s="103">
        <v>28</v>
      </c>
      <c r="F28" s="103">
        <v>9</v>
      </c>
      <c r="G28" s="103">
        <v>7</v>
      </c>
      <c r="H28" s="103">
        <v>4</v>
      </c>
      <c r="I28" s="103">
        <v>2</v>
      </c>
      <c r="J28" s="103">
        <v>2</v>
      </c>
      <c r="K28" s="103">
        <v>27</v>
      </c>
      <c r="L28" s="103">
        <v>64</v>
      </c>
      <c r="M28" s="103">
        <v>0</v>
      </c>
      <c r="N28" s="104">
        <v>29.036281179138321</v>
      </c>
    </row>
    <row r="29" spans="1:14" x14ac:dyDescent="0.25">
      <c r="A29" s="102"/>
      <c r="B29" s="102" t="s">
        <v>45</v>
      </c>
      <c r="C29" s="103">
        <v>72</v>
      </c>
      <c r="D29" s="103">
        <v>123</v>
      </c>
      <c r="E29" s="103">
        <v>26</v>
      </c>
      <c r="F29" s="103">
        <v>16</v>
      </c>
      <c r="G29" s="103">
        <v>8</v>
      </c>
      <c r="H29" s="103">
        <v>0</v>
      </c>
      <c r="I29" s="103">
        <v>2</v>
      </c>
      <c r="J29" s="103">
        <v>1</v>
      </c>
      <c r="K29" s="103">
        <v>27</v>
      </c>
      <c r="L29" s="103">
        <v>71</v>
      </c>
      <c r="M29" s="103">
        <v>0</v>
      </c>
      <c r="N29" s="104">
        <v>33.060693641618499</v>
      </c>
    </row>
    <row r="30" spans="1:14" x14ac:dyDescent="0.25">
      <c r="A30" s="105"/>
      <c r="B30" s="105" t="s">
        <v>4</v>
      </c>
      <c r="C30" s="106">
        <v>175</v>
      </c>
      <c r="D30" s="106">
        <v>318</v>
      </c>
      <c r="E30" s="106">
        <v>54</v>
      </c>
      <c r="F30" s="106">
        <v>25</v>
      </c>
      <c r="G30" s="106">
        <v>15</v>
      </c>
      <c r="H30" s="106">
        <v>4</v>
      </c>
      <c r="I30" s="106">
        <v>4</v>
      </c>
      <c r="J30" s="106">
        <v>3</v>
      </c>
      <c r="K30" s="106">
        <v>54</v>
      </c>
      <c r="L30" s="106">
        <v>135</v>
      </c>
      <c r="M30" s="106">
        <v>0</v>
      </c>
      <c r="N30" s="107">
        <v>30.805590851334181</v>
      </c>
    </row>
    <row r="31" spans="1:14" x14ac:dyDescent="0.25">
      <c r="A31" s="102" t="s">
        <v>24</v>
      </c>
      <c r="B31" s="102" t="s">
        <v>44</v>
      </c>
      <c r="C31" s="103">
        <v>0</v>
      </c>
      <c r="D31" s="103">
        <v>2</v>
      </c>
      <c r="E31" s="103">
        <v>12</v>
      </c>
      <c r="F31" s="103">
        <v>15</v>
      </c>
      <c r="G31" s="103">
        <v>9</v>
      </c>
      <c r="H31" s="103">
        <v>1</v>
      </c>
      <c r="I31" s="103">
        <v>2</v>
      </c>
      <c r="J31" s="103">
        <v>9</v>
      </c>
      <c r="K31" s="103">
        <v>16</v>
      </c>
      <c r="L31" s="103">
        <v>2</v>
      </c>
      <c r="M31" s="103">
        <v>0</v>
      </c>
      <c r="N31" s="104">
        <v>35.75</v>
      </c>
    </row>
    <row r="32" spans="1:14" x14ac:dyDescent="0.25">
      <c r="A32" s="102"/>
      <c r="B32" s="102" t="s">
        <v>45</v>
      </c>
      <c r="C32" s="103">
        <v>0</v>
      </c>
      <c r="D32" s="103">
        <v>3</v>
      </c>
      <c r="E32" s="103">
        <v>8</v>
      </c>
      <c r="F32" s="103">
        <v>25</v>
      </c>
      <c r="G32" s="103">
        <v>6</v>
      </c>
      <c r="H32" s="103">
        <v>2</v>
      </c>
      <c r="I32" s="103">
        <v>1</v>
      </c>
      <c r="J32" s="103">
        <v>3</v>
      </c>
      <c r="K32" s="103">
        <v>4</v>
      </c>
      <c r="L32" s="103">
        <v>3</v>
      </c>
      <c r="M32" s="103">
        <v>1</v>
      </c>
      <c r="N32" s="104">
        <v>29.436363636363637</v>
      </c>
    </row>
    <row r="33" spans="1:19" x14ac:dyDescent="0.25">
      <c r="A33" s="105"/>
      <c r="B33" s="105" t="s">
        <v>4</v>
      </c>
      <c r="C33" s="106">
        <v>0</v>
      </c>
      <c r="D33" s="106">
        <v>5</v>
      </c>
      <c r="E33" s="106">
        <v>20</v>
      </c>
      <c r="F33" s="106">
        <v>40</v>
      </c>
      <c r="G33" s="106">
        <v>15</v>
      </c>
      <c r="H33" s="106">
        <v>3</v>
      </c>
      <c r="I33" s="106">
        <v>3</v>
      </c>
      <c r="J33" s="106">
        <v>12</v>
      </c>
      <c r="K33" s="106">
        <v>20</v>
      </c>
      <c r="L33" s="106">
        <v>5</v>
      </c>
      <c r="M33" s="108">
        <v>1</v>
      </c>
      <c r="N33" s="107">
        <v>32.926829268292686</v>
      </c>
    </row>
    <row r="34" spans="1:19" x14ac:dyDescent="0.25">
      <c r="A34" s="102" t="s">
        <v>25</v>
      </c>
      <c r="B34" s="102" t="s">
        <v>44</v>
      </c>
      <c r="C34" s="103">
        <v>0</v>
      </c>
      <c r="D34" s="103">
        <v>0</v>
      </c>
      <c r="E34" s="103">
        <v>0</v>
      </c>
      <c r="F34" s="103">
        <v>2</v>
      </c>
      <c r="G34" s="103">
        <v>3</v>
      </c>
      <c r="H34" s="103">
        <v>0</v>
      </c>
      <c r="I34" s="103">
        <v>0</v>
      </c>
      <c r="J34" s="103">
        <v>0</v>
      </c>
      <c r="K34" s="103">
        <v>1</v>
      </c>
      <c r="L34" s="103">
        <v>0</v>
      </c>
      <c r="M34" s="103">
        <v>0</v>
      </c>
      <c r="N34" s="104">
        <v>30.166666666666668</v>
      </c>
    </row>
    <row r="35" spans="1:19" x14ac:dyDescent="0.25">
      <c r="A35" s="102"/>
      <c r="B35" s="102" t="s">
        <v>45</v>
      </c>
      <c r="C35" s="103">
        <v>0</v>
      </c>
      <c r="D35" s="103">
        <v>0</v>
      </c>
      <c r="E35" s="103">
        <v>0</v>
      </c>
      <c r="F35" s="103">
        <v>2</v>
      </c>
      <c r="G35" s="103">
        <v>0</v>
      </c>
      <c r="H35" s="103">
        <v>1</v>
      </c>
      <c r="I35" s="103">
        <v>0</v>
      </c>
      <c r="J35" s="103">
        <v>0</v>
      </c>
      <c r="K35" s="103">
        <v>0</v>
      </c>
      <c r="L35" s="103">
        <v>0</v>
      </c>
      <c r="M35" s="103">
        <v>0</v>
      </c>
      <c r="N35" s="104">
        <v>26</v>
      </c>
    </row>
    <row r="36" spans="1:19" x14ac:dyDescent="0.25">
      <c r="A36" s="105"/>
      <c r="B36" s="105" t="s">
        <v>4</v>
      </c>
      <c r="C36" s="106">
        <v>0</v>
      </c>
      <c r="D36" s="106">
        <v>0</v>
      </c>
      <c r="E36" s="106">
        <v>0</v>
      </c>
      <c r="F36" s="106">
        <v>4</v>
      </c>
      <c r="G36" s="106">
        <v>3</v>
      </c>
      <c r="H36" s="106">
        <v>1</v>
      </c>
      <c r="I36" s="106">
        <v>0</v>
      </c>
      <c r="J36" s="106">
        <v>0</v>
      </c>
      <c r="K36" s="106">
        <v>1</v>
      </c>
      <c r="L36" s="106">
        <v>0</v>
      </c>
      <c r="M36" s="106">
        <v>0</v>
      </c>
      <c r="N36" s="107">
        <v>28.777777777777779</v>
      </c>
    </row>
    <row r="37" spans="1:19" ht="15.75" x14ac:dyDescent="0.25">
      <c r="A37" s="102" t="s">
        <v>162</v>
      </c>
      <c r="B37" s="102" t="s">
        <v>44</v>
      </c>
      <c r="C37" s="103">
        <v>0</v>
      </c>
      <c r="D37" s="103">
        <v>3</v>
      </c>
      <c r="E37" s="103">
        <v>6</v>
      </c>
      <c r="F37" s="103">
        <v>2</v>
      </c>
      <c r="G37" s="103">
        <v>3</v>
      </c>
      <c r="H37" s="103">
        <v>3</v>
      </c>
      <c r="I37" s="103">
        <v>0</v>
      </c>
      <c r="J37" s="103">
        <v>1</v>
      </c>
      <c r="K37" s="103">
        <v>0</v>
      </c>
      <c r="L37" s="103">
        <v>0</v>
      </c>
      <c r="M37" s="103">
        <v>0</v>
      </c>
      <c r="N37" s="104">
        <v>24.555555555555557</v>
      </c>
    </row>
    <row r="38" spans="1:19" x14ac:dyDescent="0.25">
      <c r="A38" s="102"/>
      <c r="B38" s="102" t="s">
        <v>45</v>
      </c>
      <c r="C38" s="103">
        <v>1</v>
      </c>
      <c r="D38" s="103">
        <v>2</v>
      </c>
      <c r="E38" s="103">
        <v>4</v>
      </c>
      <c r="F38" s="103">
        <v>0</v>
      </c>
      <c r="G38" s="103">
        <v>0</v>
      </c>
      <c r="H38" s="103">
        <v>0</v>
      </c>
      <c r="I38" s="103">
        <v>0</v>
      </c>
      <c r="J38" s="103">
        <v>1</v>
      </c>
      <c r="K38" s="103">
        <v>0</v>
      </c>
      <c r="L38" s="103">
        <v>0</v>
      </c>
      <c r="M38" s="103">
        <v>0</v>
      </c>
      <c r="N38" s="104">
        <v>22.25</v>
      </c>
    </row>
    <row r="39" spans="1:19" x14ac:dyDescent="0.25">
      <c r="A39" s="105"/>
      <c r="B39" s="105" t="s">
        <v>4</v>
      </c>
      <c r="C39" s="106">
        <v>1</v>
      </c>
      <c r="D39" s="106">
        <v>5</v>
      </c>
      <c r="E39" s="106">
        <v>10</v>
      </c>
      <c r="F39" s="106">
        <v>2</v>
      </c>
      <c r="G39" s="106">
        <v>3</v>
      </c>
      <c r="H39" s="106">
        <v>3</v>
      </c>
      <c r="I39" s="106">
        <v>0</v>
      </c>
      <c r="J39" s="106">
        <v>2</v>
      </c>
      <c r="K39" s="106">
        <v>0</v>
      </c>
      <c r="L39" s="106">
        <v>0</v>
      </c>
      <c r="M39" s="106">
        <v>0</v>
      </c>
      <c r="N39" s="107">
        <v>23.846153846153847</v>
      </c>
    </row>
    <row r="40" spans="1:19" x14ac:dyDescent="0.25">
      <c r="A40" s="102" t="s">
        <v>129</v>
      </c>
      <c r="B40" s="102" t="s">
        <v>44</v>
      </c>
      <c r="C40" s="103">
        <v>172</v>
      </c>
      <c r="D40" s="103">
        <v>1917</v>
      </c>
      <c r="E40" s="103">
        <v>1821</v>
      </c>
      <c r="F40" s="103">
        <v>1739</v>
      </c>
      <c r="G40" s="103">
        <v>1331</v>
      </c>
      <c r="H40" s="103">
        <v>550</v>
      </c>
      <c r="I40" s="103">
        <v>336</v>
      </c>
      <c r="J40" s="103">
        <v>480</v>
      </c>
      <c r="K40" s="103">
        <v>302</v>
      </c>
      <c r="L40" s="103">
        <v>89</v>
      </c>
      <c r="M40" s="103">
        <v>1</v>
      </c>
      <c r="N40" s="104">
        <v>25.741558887489987</v>
      </c>
      <c r="O40" s="109"/>
      <c r="P40" s="109"/>
      <c r="Q40" s="109"/>
      <c r="R40" s="109"/>
      <c r="S40" s="109"/>
    </row>
    <row r="41" spans="1:19" x14ac:dyDescent="0.25">
      <c r="A41" s="102"/>
      <c r="B41" s="102" t="s">
        <v>45</v>
      </c>
      <c r="C41" s="103">
        <v>108</v>
      </c>
      <c r="D41" s="103">
        <v>1455</v>
      </c>
      <c r="E41" s="103">
        <v>1496</v>
      </c>
      <c r="F41" s="103">
        <v>1522</v>
      </c>
      <c r="G41" s="103">
        <v>1128</v>
      </c>
      <c r="H41" s="103">
        <v>472</v>
      </c>
      <c r="I41" s="103">
        <v>249</v>
      </c>
      <c r="J41" s="103">
        <v>249</v>
      </c>
      <c r="K41" s="103">
        <v>139</v>
      </c>
      <c r="L41" s="103">
        <v>85</v>
      </c>
      <c r="M41" s="103">
        <v>2</v>
      </c>
      <c r="N41" s="104">
        <v>25.101550050702592</v>
      </c>
      <c r="O41" s="110"/>
      <c r="P41" s="110"/>
      <c r="Q41" s="110"/>
      <c r="R41" s="110"/>
      <c r="S41" s="110"/>
    </row>
    <row r="42" spans="1:19" x14ac:dyDescent="0.25">
      <c r="A42" s="105"/>
      <c r="B42" s="105" t="s">
        <v>4</v>
      </c>
      <c r="C42" s="106">
        <v>280</v>
      </c>
      <c r="D42" s="106">
        <v>3372</v>
      </c>
      <c r="E42" s="106">
        <v>3317</v>
      </c>
      <c r="F42" s="106">
        <v>3261</v>
      </c>
      <c r="G42" s="106">
        <v>2459</v>
      </c>
      <c r="H42" s="106">
        <v>1022</v>
      </c>
      <c r="I42" s="106">
        <v>585</v>
      </c>
      <c r="J42" s="106">
        <v>729</v>
      </c>
      <c r="K42" s="106">
        <v>441</v>
      </c>
      <c r="L42" s="106">
        <v>174</v>
      </c>
      <c r="M42" s="106">
        <v>3</v>
      </c>
      <c r="N42" s="107">
        <v>25.462275602121</v>
      </c>
      <c r="O42" s="111"/>
      <c r="P42" s="111"/>
      <c r="Q42" s="111"/>
      <c r="R42" s="111"/>
      <c r="S42" s="109"/>
    </row>
    <row r="43" spans="1:19" ht="18" x14ac:dyDescent="0.25">
      <c r="A43" s="401" t="s">
        <v>163</v>
      </c>
      <c r="B43" s="401"/>
      <c r="C43" s="401"/>
      <c r="D43" s="401"/>
      <c r="E43" s="401"/>
      <c r="F43" s="401"/>
      <c r="G43" s="401"/>
      <c r="H43" s="401"/>
      <c r="I43" s="401"/>
      <c r="J43" s="401"/>
      <c r="K43" s="401"/>
      <c r="L43" s="401"/>
      <c r="M43" s="401"/>
      <c r="N43" s="401"/>
    </row>
    <row r="44" spans="1:19" ht="18" x14ac:dyDescent="0.25">
      <c r="A44" s="401" t="s">
        <v>130</v>
      </c>
      <c r="B44" s="401"/>
      <c r="C44" s="401"/>
      <c r="D44" s="401"/>
      <c r="E44" s="401"/>
      <c r="F44" s="401"/>
      <c r="G44" s="401"/>
      <c r="H44" s="401"/>
      <c r="I44" s="401"/>
      <c r="J44" s="401"/>
      <c r="K44" s="401"/>
      <c r="L44" s="401"/>
      <c r="M44" s="401"/>
      <c r="N44" s="401"/>
    </row>
    <row r="46" spans="1:19" ht="15.75" hidden="1" x14ac:dyDescent="0.25">
      <c r="H46" s="112"/>
    </row>
    <row r="47" spans="1:19" hidden="1" x14ac:dyDescent="0.25">
      <c r="B47" s="113" t="s">
        <v>115</v>
      </c>
      <c r="C47" s="113" t="s">
        <v>131</v>
      </c>
    </row>
    <row r="48" spans="1:19" hidden="1" x14ac:dyDescent="0.25">
      <c r="A48" s="9" t="s">
        <v>132</v>
      </c>
      <c r="B48" s="114">
        <v>25.8</v>
      </c>
      <c r="C48" s="9">
        <v>23</v>
      </c>
    </row>
    <row r="49" spans="1:3" hidden="1" x14ac:dyDescent="0.25">
      <c r="A49" s="9" t="s">
        <v>133</v>
      </c>
      <c r="B49" s="114">
        <v>24.2</v>
      </c>
      <c r="C49" s="9">
        <v>21</v>
      </c>
    </row>
    <row r="50" spans="1:3" hidden="1" x14ac:dyDescent="0.25">
      <c r="A50" s="9" t="s">
        <v>134</v>
      </c>
      <c r="B50" s="114">
        <v>30.8</v>
      </c>
      <c r="C50" s="9">
        <v>27</v>
      </c>
    </row>
    <row r="51" spans="1:3" hidden="1" x14ac:dyDescent="0.25">
      <c r="A51" s="9" t="s">
        <v>135</v>
      </c>
      <c r="B51" s="114">
        <v>28.3</v>
      </c>
      <c r="C51" s="9">
        <v>25</v>
      </c>
    </row>
    <row r="52" spans="1:3" hidden="1" x14ac:dyDescent="0.25"/>
  </sheetData>
  <mergeCells count="2">
    <mergeCell ref="A43:N43"/>
    <mergeCell ref="A44:N44"/>
  </mergeCells>
  <conditionalFormatting sqref="A43:N43">
    <cfRule type="expression" dxfId="3" priority="6" stopIfTrue="1">
      <formula>$B43="Total"</formula>
    </cfRule>
  </conditionalFormatting>
  <conditionalFormatting sqref="A44:N44">
    <cfRule type="expression" dxfId="2" priority="5" stopIfTrue="1">
      <formula>$B44="Total"</formula>
    </cfRule>
  </conditionalFormatting>
  <conditionalFormatting sqref="A43:N43">
    <cfRule type="expression" dxfId="1" priority="4" stopIfTrue="1">
      <formula>$B43="Total"</formula>
    </cfRule>
  </conditionalFormatting>
  <conditionalFormatting sqref="H46">
    <cfRule type="expression" dxfId="0" priority="1" stopIfTrue="1">
      <formula>$B46="Total"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CA65C-E76C-4F13-906E-5A377BB5A1D7}">
  <sheetPr codeName="Sheet11"/>
  <dimension ref="A1:N63"/>
  <sheetViews>
    <sheetView workbookViewId="0">
      <selection activeCell="N31" sqref="N31"/>
    </sheetView>
  </sheetViews>
  <sheetFormatPr defaultRowHeight="15" x14ac:dyDescent="0.25"/>
  <cols>
    <col min="1" max="1" width="21.7109375" style="93" customWidth="1"/>
    <col min="2" max="2" width="12" style="93" bestFit="1" customWidth="1"/>
    <col min="3" max="3" width="4.85546875" style="93" bestFit="1" customWidth="1"/>
    <col min="4" max="4" width="12" style="93" bestFit="1" customWidth="1"/>
    <col min="5" max="5" width="4.85546875" style="93" bestFit="1" customWidth="1"/>
    <col min="6" max="6" width="10" style="93" bestFit="1" customWidth="1"/>
    <col min="7" max="7" width="4.85546875" style="93" bestFit="1" customWidth="1"/>
    <col min="8" max="8" width="10" style="93" bestFit="1" customWidth="1"/>
    <col min="9" max="9" width="4.85546875" style="93" bestFit="1" customWidth="1"/>
    <col min="10" max="10" width="12" style="93" bestFit="1" customWidth="1"/>
    <col min="11" max="11" width="4.85546875" style="93" bestFit="1" customWidth="1"/>
    <col min="12" max="12" width="5.42578125" style="93" bestFit="1" customWidth="1"/>
    <col min="13" max="13" width="5.7109375" style="93" bestFit="1" customWidth="1"/>
    <col min="14" max="16384" width="9.140625" style="9"/>
  </cols>
  <sheetData>
    <row r="1" spans="1:14" ht="15.75" x14ac:dyDescent="0.25">
      <c r="A1" s="404" t="s">
        <v>136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38"/>
    </row>
    <row r="2" spans="1:14" ht="15.75" thickBot="1" x14ac:dyDescent="0.3">
      <c r="A2" s="42"/>
      <c r="B2" s="43"/>
      <c r="C2" s="43"/>
      <c r="D2" s="43"/>
      <c r="E2" s="43"/>
      <c r="F2" s="43"/>
      <c r="G2" s="43"/>
      <c r="H2" s="43"/>
      <c r="I2" s="44"/>
      <c r="J2" s="42"/>
      <c r="K2" s="42"/>
      <c r="L2" s="42"/>
      <c r="M2" s="42"/>
      <c r="N2" s="38"/>
    </row>
    <row r="3" spans="1:14" s="47" customFormat="1" x14ac:dyDescent="0.25">
      <c r="A3" s="45"/>
      <c r="B3" s="405">
        <v>2016</v>
      </c>
      <c r="C3" s="405"/>
      <c r="D3" s="405">
        <f>B3+1</f>
        <v>2017</v>
      </c>
      <c r="E3" s="405"/>
      <c r="F3" s="405">
        <f>D3+1</f>
        <v>2018</v>
      </c>
      <c r="G3" s="405"/>
      <c r="H3" s="405">
        <f>F3+1</f>
        <v>2019</v>
      </c>
      <c r="I3" s="405"/>
      <c r="J3" s="405">
        <f>H3+1</f>
        <v>2020</v>
      </c>
      <c r="K3" s="405"/>
      <c r="L3" s="406" t="s">
        <v>70</v>
      </c>
      <c r="M3" s="406"/>
      <c r="N3" s="46"/>
    </row>
    <row r="4" spans="1:14" s="47" customFormat="1" ht="24.75" thickBot="1" x14ac:dyDescent="0.3">
      <c r="A4" s="49" t="s">
        <v>8</v>
      </c>
      <c r="B4" s="50" t="s">
        <v>91</v>
      </c>
      <c r="C4" s="50" t="s">
        <v>92</v>
      </c>
      <c r="D4" s="50" t="s">
        <v>91</v>
      </c>
      <c r="E4" s="50" t="s">
        <v>92</v>
      </c>
      <c r="F4" s="50" t="s">
        <v>91</v>
      </c>
      <c r="G4" s="50" t="s">
        <v>92</v>
      </c>
      <c r="H4" s="50" t="s">
        <v>91</v>
      </c>
      <c r="I4" s="50" t="s">
        <v>92</v>
      </c>
      <c r="J4" s="50" t="s">
        <v>91</v>
      </c>
      <c r="K4" s="50" t="s">
        <v>92</v>
      </c>
      <c r="L4" s="50" t="s">
        <v>86</v>
      </c>
      <c r="M4" s="50" t="s">
        <v>93</v>
      </c>
      <c r="N4" s="46"/>
    </row>
    <row r="5" spans="1:14" x14ac:dyDescent="0.25">
      <c r="A5" s="51" t="s">
        <v>16</v>
      </c>
      <c r="B5" s="52">
        <v>2925</v>
      </c>
      <c r="C5" s="53">
        <v>0.17834278397658679</v>
      </c>
      <c r="D5" s="52">
        <v>2934</v>
      </c>
      <c r="E5" s="53">
        <v>0.1829975675169962</v>
      </c>
      <c r="F5" s="52">
        <v>2880</v>
      </c>
      <c r="G5" s="53">
        <v>0.18211711142026052</v>
      </c>
      <c r="H5" s="54">
        <v>2818</v>
      </c>
      <c r="I5" s="53">
        <v>0.18466579292267365</v>
      </c>
      <c r="J5" s="54">
        <v>2753</v>
      </c>
      <c r="K5" s="53">
        <v>0.18393799692657178</v>
      </c>
      <c r="L5" s="56">
        <v>-2.3066004258339247E-2</v>
      </c>
      <c r="M5" s="56">
        <v>-5.8803418803418807E-2</v>
      </c>
      <c r="N5" s="94"/>
    </row>
    <row r="6" spans="1:14" x14ac:dyDescent="0.25">
      <c r="A6" s="51" t="s">
        <v>17</v>
      </c>
      <c r="B6" s="52">
        <v>2879</v>
      </c>
      <c r="C6" s="53">
        <v>0.17553807694652765</v>
      </c>
      <c r="D6" s="52">
        <v>2781</v>
      </c>
      <c r="E6" s="53">
        <v>0.17345474957899332</v>
      </c>
      <c r="F6" s="52">
        <v>2704</v>
      </c>
      <c r="G6" s="53">
        <v>0.17098773238902237</v>
      </c>
      <c r="H6" s="54">
        <v>2552</v>
      </c>
      <c r="I6" s="53">
        <v>0.1672346002621232</v>
      </c>
      <c r="J6" s="54">
        <v>2607</v>
      </c>
      <c r="K6" s="53">
        <v>0.17418320304670273</v>
      </c>
      <c r="L6" s="56">
        <v>2.1551724137931036E-2</v>
      </c>
      <c r="M6" s="56">
        <v>-9.4477249044807227E-2</v>
      </c>
      <c r="N6" s="94"/>
    </row>
    <row r="7" spans="1:14" x14ac:dyDescent="0.25">
      <c r="A7" s="51" t="s">
        <v>18</v>
      </c>
      <c r="B7" s="52">
        <v>1829</v>
      </c>
      <c r="C7" s="53">
        <v>0.11151759039082983</v>
      </c>
      <c r="D7" s="52">
        <v>1705</v>
      </c>
      <c r="E7" s="53">
        <v>0.10634316721761367</v>
      </c>
      <c r="F7" s="52">
        <v>1722</v>
      </c>
      <c r="G7" s="53">
        <v>0.10889085620336411</v>
      </c>
      <c r="H7" s="54">
        <v>1633</v>
      </c>
      <c r="I7" s="53">
        <v>0.10701179554390564</v>
      </c>
      <c r="J7" s="54">
        <v>1559</v>
      </c>
      <c r="K7" s="53">
        <v>0.1041624908131222</v>
      </c>
      <c r="L7" s="56">
        <v>-4.5315370483772197E-2</v>
      </c>
      <c r="M7" s="56">
        <v>-0.14762165117550574</v>
      </c>
      <c r="N7" s="94"/>
    </row>
    <row r="8" spans="1:14" x14ac:dyDescent="0.25">
      <c r="A8" s="51" t="s">
        <v>19</v>
      </c>
      <c r="B8" s="59">
        <v>639</v>
      </c>
      <c r="C8" s="60">
        <v>3.896103896103896E-2</v>
      </c>
      <c r="D8" s="59">
        <v>696</v>
      </c>
      <c r="E8" s="60">
        <v>4.3410465914052267E-2</v>
      </c>
      <c r="F8" s="59">
        <v>798</v>
      </c>
      <c r="G8" s="60">
        <v>5.0461616289363853E-2</v>
      </c>
      <c r="H8" s="54">
        <v>868</v>
      </c>
      <c r="I8" s="53">
        <v>5.6880733944954132E-2</v>
      </c>
      <c r="J8" s="54">
        <v>958</v>
      </c>
      <c r="K8" s="53">
        <v>6.4007483129551679E-2</v>
      </c>
      <c r="L8" s="56">
        <v>0.10368663594470046</v>
      </c>
      <c r="M8" s="56">
        <v>0.49921752738654146</v>
      </c>
      <c r="N8" s="94"/>
    </row>
    <row r="9" spans="1:14" x14ac:dyDescent="0.25">
      <c r="A9" s="51" t="s">
        <v>20</v>
      </c>
      <c r="B9" s="52">
        <v>2442</v>
      </c>
      <c r="C9" s="53">
        <v>0.1488933601609658</v>
      </c>
      <c r="D9" s="52">
        <v>2390</v>
      </c>
      <c r="E9" s="53">
        <v>0.14906754818187487</v>
      </c>
      <c r="F9" s="52">
        <v>2374</v>
      </c>
      <c r="G9" s="53">
        <v>0.15012014670545087</v>
      </c>
      <c r="H9" s="54">
        <v>2266</v>
      </c>
      <c r="I9" s="53">
        <v>0.14849279161205767</v>
      </c>
      <c r="J9" s="54">
        <v>2237</v>
      </c>
      <c r="K9" s="53">
        <v>0.14946215006347296</v>
      </c>
      <c r="L9" s="56">
        <v>-1.2797881729920565E-2</v>
      </c>
      <c r="M9" s="56">
        <v>-8.3947583947583948E-2</v>
      </c>
      <c r="N9" s="94"/>
    </row>
    <row r="10" spans="1:14" x14ac:dyDescent="0.25">
      <c r="A10" s="51" t="s">
        <v>21</v>
      </c>
      <c r="B10" s="52">
        <v>3455</v>
      </c>
      <c r="C10" s="53">
        <v>0.21065788671422475</v>
      </c>
      <c r="D10" s="52">
        <v>3444</v>
      </c>
      <c r="E10" s="53">
        <v>0.21480696064367241</v>
      </c>
      <c r="F10" s="52">
        <v>3379</v>
      </c>
      <c r="G10" s="53">
        <v>0.21367143037814595</v>
      </c>
      <c r="H10" s="54">
        <v>3144</v>
      </c>
      <c r="I10" s="53">
        <v>0.20602883355176932</v>
      </c>
      <c r="J10" s="54">
        <v>3051</v>
      </c>
      <c r="K10" s="53">
        <v>0.20384846662657846</v>
      </c>
      <c r="L10" s="56">
        <v>-2.9580152671755726E-2</v>
      </c>
      <c r="M10" s="56">
        <v>-0.11693198263386397</v>
      </c>
      <c r="N10" s="94"/>
    </row>
    <row r="11" spans="1:14" x14ac:dyDescent="0.25">
      <c r="A11" s="51" t="s">
        <v>22</v>
      </c>
      <c r="B11" s="52">
        <v>617</v>
      </c>
      <c r="C11" s="53">
        <v>3.7619657337967197E-2</v>
      </c>
      <c r="D11" s="52">
        <v>604</v>
      </c>
      <c r="E11" s="53">
        <v>3.7672300879436162E-2</v>
      </c>
      <c r="F11" s="52">
        <v>639</v>
      </c>
      <c r="G11" s="53">
        <v>4.0407234096370308E-2</v>
      </c>
      <c r="H11" s="54">
        <v>613</v>
      </c>
      <c r="I11" s="53">
        <v>4.0170380078636957E-2</v>
      </c>
      <c r="J11" s="54">
        <v>562</v>
      </c>
      <c r="K11" s="53">
        <v>3.7549275071824678E-2</v>
      </c>
      <c r="L11" s="56">
        <v>-8.3197389885807507E-2</v>
      </c>
      <c r="M11" s="56">
        <v>-8.9141004862236625E-2</v>
      </c>
      <c r="N11" s="94"/>
    </row>
    <row r="12" spans="1:14" x14ac:dyDescent="0.25">
      <c r="A12" s="51" t="s">
        <v>3</v>
      </c>
      <c r="B12" s="52">
        <v>402</v>
      </c>
      <c r="C12" s="53">
        <v>2.4510700567038596E-2</v>
      </c>
      <c r="D12" s="52">
        <v>359</v>
      </c>
      <c r="E12" s="53">
        <v>2.2391317906817188E-2</v>
      </c>
      <c r="F12" s="52">
        <v>322</v>
      </c>
      <c r="G12" s="53">
        <v>2.036170481851524E-2</v>
      </c>
      <c r="H12" s="54">
        <v>371</v>
      </c>
      <c r="I12" s="53">
        <v>2.4311926605504589E-2</v>
      </c>
      <c r="J12" s="54">
        <v>401</v>
      </c>
      <c r="K12" s="53">
        <v>2.6792276341284157E-2</v>
      </c>
      <c r="L12" s="56">
        <v>8.0862533692722366E-2</v>
      </c>
      <c r="M12" s="56">
        <v>-2.4875621890547263E-3</v>
      </c>
      <c r="N12" s="94"/>
    </row>
    <row r="13" spans="1:14" x14ac:dyDescent="0.25">
      <c r="A13" s="51" t="s">
        <v>137</v>
      </c>
      <c r="B13" s="52">
        <v>901</v>
      </c>
      <c r="C13" s="53">
        <v>5.4935674653984516E-2</v>
      </c>
      <c r="D13" s="52">
        <v>865</v>
      </c>
      <c r="E13" s="53">
        <v>5.3951225597205762E-2</v>
      </c>
      <c r="F13" s="52">
        <v>801</v>
      </c>
      <c r="G13" s="53">
        <v>5.0651321613759959E-2</v>
      </c>
      <c r="H13" s="54">
        <v>805</v>
      </c>
      <c r="I13" s="53">
        <v>5.2752293577981654E-2</v>
      </c>
      <c r="J13" s="54">
        <v>689</v>
      </c>
      <c r="K13" s="53">
        <v>4.6034609474176522E-2</v>
      </c>
      <c r="L13" s="56">
        <v>-0.14409937888198757</v>
      </c>
      <c r="M13" s="56">
        <v>-0.23529411764705882</v>
      </c>
      <c r="N13" s="94"/>
    </row>
    <row r="14" spans="1:14" x14ac:dyDescent="0.25">
      <c r="A14" s="51" t="s">
        <v>138</v>
      </c>
      <c r="B14" s="52">
        <v>184</v>
      </c>
      <c r="C14" s="53">
        <v>1.1218828120236571E-2</v>
      </c>
      <c r="D14" s="52">
        <v>160</v>
      </c>
      <c r="E14" s="53">
        <v>9.979417451506269E-3</v>
      </c>
      <c r="F14" s="52">
        <v>152</v>
      </c>
      <c r="G14" s="53">
        <v>9.6117364360693049E-3</v>
      </c>
      <c r="H14" s="54">
        <v>160</v>
      </c>
      <c r="I14" s="53">
        <v>1.0484927916120577E-2</v>
      </c>
      <c r="J14" s="54">
        <v>132</v>
      </c>
      <c r="K14" s="53">
        <v>8.8194026859090002E-3</v>
      </c>
      <c r="L14" s="56">
        <v>-0.17499999999999999</v>
      </c>
      <c r="M14" s="56">
        <v>-0.28260869565217389</v>
      </c>
      <c r="N14" s="94"/>
    </row>
    <row r="15" spans="1:14" x14ac:dyDescent="0.25">
      <c r="A15" s="51" t="s">
        <v>25</v>
      </c>
      <c r="B15" s="52">
        <v>23</v>
      </c>
      <c r="C15" s="53">
        <v>1.4023535150295714E-3</v>
      </c>
      <c r="D15" s="52">
        <v>35</v>
      </c>
      <c r="E15" s="53">
        <v>2.1829975675169964E-3</v>
      </c>
      <c r="F15" s="52">
        <v>8</v>
      </c>
      <c r="G15" s="53">
        <v>5.0588086505627921E-4</v>
      </c>
      <c r="H15" s="54">
        <v>13</v>
      </c>
      <c r="I15" s="53">
        <v>8.5190039318479684E-4</v>
      </c>
      <c r="J15" s="54">
        <v>18</v>
      </c>
      <c r="K15" s="53">
        <v>1.2026458208057728E-3</v>
      </c>
      <c r="L15" s="56">
        <v>0.38461538461538464</v>
      </c>
      <c r="M15" s="56">
        <v>-0.21739130434782608</v>
      </c>
      <c r="N15" s="94"/>
    </row>
    <row r="16" spans="1:14" x14ac:dyDescent="0.25">
      <c r="A16" s="51" t="s">
        <v>158</v>
      </c>
      <c r="B16" s="52">
        <v>105</v>
      </c>
      <c r="C16" s="53">
        <v>6.4020486555697821E-3</v>
      </c>
      <c r="D16" s="52">
        <v>60</v>
      </c>
      <c r="E16" s="56">
        <v>3.7422815443148507E-3</v>
      </c>
      <c r="F16" s="52">
        <v>35</v>
      </c>
      <c r="G16" s="56">
        <v>2.2132287846212215E-3</v>
      </c>
      <c r="H16" s="54">
        <v>17</v>
      </c>
      <c r="I16" s="53">
        <v>1.1140235910878113E-3</v>
      </c>
      <c r="J16" s="54">
        <v>0</v>
      </c>
      <c r="K16" s="56">
        <v>0</v>
      </c>
      <c r="L16" s="56">
        <v>-1</v>
      </c>
      <c r="M16" s="56">
        <v>-1</v>
      </c>
      <c r="N16" s="94"/>
    </row>
    <row r="17" spans="1:14" x14ac:dyDescent="0.25">
      <c r="A17" s="26" t="s">
        <v>94</v>
      </c>
      <c r="B17" s="26">
        <v>16401</v>
      </c>
      <c r="C17" s="29">
        <v>1</v>
      </c>
      <c r="D17" s="26">
        <v>16033</v>
      </c>
      <c r="E17" s="29">
        <v>1</v>
      </c>
      <c r="F17" s="26">
        <v>15814</v>
      </c>
      <c r="G17" s="29">
        <v>1</v>
      </c>
      <c r="H17" s="61">
        <v>15260</v>
      </c>
      <c r="I17" s="29">
        <v>1</v>
      </c>
      <c r="J17" s="61">
        <v>14967</v>
      </c>
      <c r="K17" s="29">
        <v>1</v>
      </c>
      <c r="L17" s="62">
        <v>-1.9200524246395807E-2</v>
      </c>
      <c r="M17" s="62">
        <v>-8.7433693067495891E-2</v>
      </c>
      <c r="N17" s="94"/>
    </row>
    <row r="18" spans="1:14" x14ac:dyDescent="0.25">
      <c r="A18" s="403"/>
      <c r="B18" s="403"/>
      <c r="C18" s="403"/>
      <c r="D18" s="403"/>
      <c r="E18" s="403"/>
      <c r="F18" s="403"/>
      <c r="G18" s="403"/>
      <c r="H18" s="403"/>
      <c r="I18" s="95"/>
      <c r="J18" s="96"/>
      <c r="K18" s="95"/>
      <c r="L18" s="95"/>
      <c r="M18" s="95"/>
      <c r="N18" s="38"/>
    </row>
    <row r="19" spans="1:14" ht="15.75" x14ac:dyDescent="0.25">
      <c r="A19" s="404" t="s">
        <v>139</v>
      </c>
      <c r="B19" s="404"/>
      <c r="C19" s="404"/>
      <c r="D19" s="404"/>
      <c r="E19" s="404"/>
      <c r="F19" s="404"/>
      <c r="G19" s="404"/>
      <c r="H19" s="404"/>
      <c r="I19" s="404"/>
      <c r="J19" s="404"/>
      <c r="K19" s="404"/>
      <c r="L19" s="404"/>
      <c r="M19" s="404"/>
      <c r="N19" s="38"/>
    </row>
    <row r="20" spans="1:14" ht="15.75" thickBot="1" x14ac:dyDescent="0.3">
      <c r="A20" s="65"/>
      <c r="B20" s="65"/>
      <c r="C20" s="65"/>
      <c r="D20" s="65"/>
      <c r="E20" s="65"/>
      <c r="F20" s="65"/>
      <c r="G20" s="65"/>
      <c r="H20" s="65"/>
      <c r="I20" s="95"/>
      <c r="J20" s="96"/>
      <c r="K20" s="95"/>
      <c r="L20" s="95"/>
      <c r="M20" s="95"/>
      <c r="N20" s="38"/>
    </row>
    <row r="21" spans="1:14" s="47" customFormat="1" x14ac:dyDescent="0.25">
      <c r="A21" s="45"/>
      <c r="B21" s="405">
        <v>2016</v>
      </c>
      <c r="C21" s="405"/>
      <c r="D21" s="405">
        <f>B21+1</f>
        <v>2017</v>
      </c>
      <c r="E21" s="405"/>
      <c r="F21" s="405">
        <f>D21+1</f>
        <v>2018</v>
      </c>
      <c r="G21" s="405"/>
      <c r="H21" s="405">
        <f>F21+1</f>
        <v>2019</v>
      </c>
      <c r="I21" s="405"/>
      <c r="J21" s="405">
        <f>H21+1</f>
        <v>2020</v>
      </c>
      <c r="K21" s="405"/>
      <c r="L21" s="406" t="s">
        <v>70</v>
      </c>
      <c r="M21" s="406"/>
      <c r="N21" s="46"/>
    </row>
    <row r="22" spans="1:14" s="47" customFormat="1" ht="15.75" thickBot="1" x14ac:dyDescent="0.3">
      <c r="A22" s="68" t="s">
        <v>8</v>
      </c>
      <c r="B22" s="69" t="s">
        <v>96</v>
      </c>
      <c r="C22" s="69" t="s">
        <v>92</v>
      </c>
      <c r="D22" s="69" t="s">
        <v>96</v>
      </c>
      <c r="E22" s="69" t="s">
        <v>92</v>
      </c>
      <c r="F22" s="69" t="s">
        <v>96</v>
      </c>
      <c r="G22" s="69" t="s">
        <v>92</v>
      </c>
      <c r="H22" s="69" t="s">
        <v>96</v>
      </c>
      <c r="I22" s="69" t="s">
        <v>92</v>
      </c>
      <c r="J22" s="69" t="s">
        <v>96</v>
      </c>
      <c r="K22" s="69" t="s">
        <v>92</v>
      </c>
      <c r="L22" s="70" t="s">
        <v>86</v>
      </c>
      <c r="M22" s="70" t="s">
        <v>93</v>
      </c>
      <c r="N22" s="46"/>
    </row>
    <row r="23" spans="1:14" x14ac:dyDescent="0.25">
      <c r="A23" s="71" t="s">
        <v>16</v>
      </c>
      <c r="B23" s="72">
        <v>25431</v>
      </c>
      <c r="C23" s="73">
        <v>0.13903749162828205</v>
      </c>
      <c r="D23" s="52">
        <v>26717</v>
      </c>
      <c r="E23" s="73">
        <v>0.14728630888392735</v>
      </c>
      <c r="F23" s="52">
        <v>26626</v>
      </c>
      <c r="G23" s="73">
        <v>0.14778305984087206</v>
      </c>
      <c r="H23" s="54">
        <v>26007</v>
      </c>
      <c r="I23" s="73">
        <v>0.14845152507156578</v>
      </c>
      <c r="J23" s="54">
        <v>26293</v>
      </c>
      <c r="K23" s="73">
        <v>0.15241523630651155</v>
      </c>
      <c r="L23" s="73">
        <v>1.0997039258661129E-2</v>
      </c>
      <c r="M23" s="73">
        <v>3.3895639180527702E-2</v>
      </c>
      <c r="N23" s="38"/>
    </row>
    <row r="24" spans="1:14" x14ac:dyDescent="0.25">
      <c r="A24" s="71" t="s">
        <v>17</v>
      </c>
      <c r="B24" s="72">
        <v>51674</v>
      </c>
      <c r="C24" s="73">
        <v>0.28251438568675424</v>
      </c>
      <c r="D24" s="52">
        <v>50165</v>
      </c>
      <c r="E24" s="73">
        <v>0.27655117285481962</v>
      </c>
      <c r="F24" s="52">
        <v>48525</v>
      </c>
      <c r="G24" s="73">
        <v>0.26932971451882809</v>
      </c>
      <c r="H24" s="54">
        <v>47032</v>
      </c>
      <c r="I24" s="73">
        <v>0.26846511043818516</v>
      </c>
      <c r="J24" s="54">
        <v>45175</v>
      </c>
      <c r="K24" s="73">
        <v>0.26187039516778837</v>
      </c>
      <c r="L24" s="73">
        <v>-3.9483755740772238E-2</v>
      </c>
      <c r="M24" s="73">
        <v>-0.12576924565545536</v>
      </c>
      <c r="N24" s="38"/>
    </row>
    <row r="25" spans="1:14" x14ac:dyDescent="0.25">
      <c r="A25" s="71" t="s">
        <v>18</v>
      </c>
      <c r="B25" s="72">
        <v>15317</v>
      </c>
      <c r="C25" s="73">
        <v>8.3741782048303098E-2</v>
      </c>
      <c r="D25" s="52">
        <v>14514</v>
      </c>
      <c r="E25" s="73">
        <v>8.0013230794674609E-2</v>
      </c>
      <c r="F25" s="52">
        <v>14499</v>
      </c>
      <c r="G25" s="73">
        <v>8.0474220109396991E-2</v>
      </c>
      <c r="H25" s="54">
        <v>14392</v>
      </c>
      <c r="I25" s="73">
        <v>8.2151511086629547E-2</v>
      </c>
      <c r="J25" s="54">
        <v>14123</v>
      </c>
      <c r="K25" s="73">
        <v>8.186819238416547E-2</v>
      </c>
      <c r="L25" s="73">
        <v>-1.8690939410783768E-2</v>
      </c>
      <c r="M25" s="73">
        <v>-7.7952601684402947E-2</v>
      </c>
      <c r="N25" s="38"/>
    </row>
    <row r="26" spans="1:14" x14ac:dyDescent="0.25">
      <c r="A26" s="71" t="s">
        <v>19</v>
      </c>
      <c r="B26" s="74">
        <v>5591</v>
      </c>
      <c r="C26" s="60">
        <v>3.0567363284720418E-2</v>
      </c>
      <c r="D26" s="59">
        <v>5791</v>
      </c>
      <c r="E26" s="60">
        <v>3.1924804983599328E-2</v>
      </c>
      <c r="F26" s="59">
        <v>6811</v>
      </c>
      <c r="G26" s="60">
        <v>3.7803290790061582E-2</v>
      </c>
      <c r="H26" s="54">
        <v>7489</v>
      </c>
      <c r="I26" s="73">
        <v>4.2748239753180144E-2</v>
      </c>
      <c r="J26" s="54">
        <v>7963</v>
      </c>
      <c r="K26" s="73">
        <v>4.6159910497423323E-2</v>
      </c>
      <c r="L26" s="75">
        <v>6.3292829483242094E-2</v>
      </c>
      <c r="M26" s="75">
        <v>0.42425326417456627</v>
      </c>
      <c r="N26" s="38"/>
    </row>
    <row r="27" spans="1:14" x14ac:dyDescent="0.25">
      <c r="A27" s="71" t="s">
        <v>20</v>
      </c>
      <c r="B27" s="72">
        <v>18991</v>
      </c>
      <c r="C27" s="73">
        <v>0.10382843787160177</v>
      </c>
      <c r="D27" s="52">
        <v>18999</v>
      </c>
      <c r="E27" s="73">
        <v>0.10473827834284297</v>
      </c>
      <c r="F27" s="52">
        <v>18940</v>
      </c>
      <c r="G27" s="73">
        <v>0.10512323117952817</v>
      </c>
      <c r="H27" s="54">
        <v>18587</v>
      </c>
      <c r="I27" s="73">
        <v>0.10609714678760307</v>
      </c>
      <c r="J27" s="54">
        <v>19056</v>
      </c>
      <c r="K27" s="73">
        <v>0.11046380188859711</v>
      </c>
      <c r="L27" s="73">
        <v>2.5232689514176575E-2</v>
      </c>
      <c r="M27" s="73">
        <v>3.4226738981622874E-3</v>
      </c>
      <c r="N27" s="38"/>
    </row>
    <row r="28" spans="1:14" x14ac:dyDescent="0.25">
      <c r="A28" s="71" t="s">
        <v>21</v>
      </c>
      <c r="B28" s="72">
        <v>51050</v>
      </c>
      <c r="C28" s="73">
        <v>0.2791028251985293</v>
      </c>
      <c r="D28" s="52">
        <v>51345</v>
      </c>
      <c r="E28" s="73">
        <v>0.2830563135698338</v>
      </c>
      <c r="F28" s="52">
        <v>51664</v>
      </c>
      <c r="G28" s="73">
        <v>0.2867521972364912</v>
      </c>
      <c r="H28" s="54">
        <v>48727</v>
      </c>
      <c r="I28" s="73">
        <v>0.27814040305157017</v>
      </c>
      <c r="J28" s="54">
        <v>46830</v>
      </c>
      <c r="K28" s="73">
        <v>0.2714640975253465</v>
      </c>
      <c r="L28" s="73">
        <v>-3.8931188047694298E-2</v>
      </c>
      <c r="M28" s="73">
        <v>-8.2664054848188048E-2</v>
      </c>
      <c r="N28" s="38"/>
    </row>
    <row r="29" spans="1:14" x14ac:dyDescent="0.25">
      <c r="A29" s="71" t="s">
        <v>22</v>
      </c>
      <c r="B29" s="72">
        <v>8705</v>
      </c>
      <c r="C29" s="73">
        <v>4.7592362259612102E-2</v>
      </c>
      <c r="D29" s="52">
        <v>8384</v>
      </c>
      <c r="E29" s="73">
        <v>4.6219576063287304E-2</v>
      </c>
      <c r="F29" s="52">
        <v>8381</v>
      </c>
      <c r="G29" s="73">
        <v>4.6517307313391001E-2</v>
      </c>
      <c r="H29" s="54">
        <v>7600</v>
      </c>
      <c r="I29" s="73">
        <v>4.3381842986269077E-2</v>
      </c>
      <c r="J29" s="54">
        <v>7266</v>
      </c>
      <c r="K29" s="73">
        <v>4.2119541589134481E-2</v>
      </c>
      <c r="L29" s="73">
        <v>-4.3947368421052631E-2</v>
      </c>
      <c r="M29" s="73">
        <v>-0.1653072946582424</v>
      </c>
      <c r="N29" s="38"/>
    </row>
    <row r="30" spans="1:14" x14ac:dyDescent="0.25">
      <c r="A30" s="71" t="s">
        <v>3</v>
      </c>
      <c r="B30" s="72">
        <v>4929.5</v>
      </c>
      <c r="C30" s="73">
        <v>2.695078113253967E-2</v>
      </c>
      <c r="D30" s="52">
        <v>4365</v>
      </c>
      <c r="E30" s="73">
        <v>2.4063507814438105E-2</v>
      </c>
      <c r="F30" s="52">
        <v>4042.5</v>
      </c>
      <c r="G30" s="73">
        <v>2.2437204965324319E-2</v>
      </c>
      <c r="H30" s="54">
        <v>4741.5</v>
      </c>
      <c r="I30" s="73">
        <v>2.706513269992037E-2</v>
      </c>
      <c r="J30" s="54">
        <v>5316</v>
      </c>
      <c r="K30" s="73">
        <v>3.0815783524337861E-2</v>
      </c>
      <c r="L30" s="73">
        <v>0.12116418854792788</v>
      </c>
      <c r="M30" s="73">
        <v>7.8405517800994015E-2</v>
      </c>
      <c r="N30" s="38"/>
    </row>
    <row r="31" spans="1:14" x14ac:dyDescent="0.25">
      <c r="A31" s="51" t="s">
        <v>23</v>
      </c>
      <c r="B31" s="72">
        <v>258</v>
      </c>
      <c r="C31" s="73">
        <v>1.4105490480160736E-3</v>
      </c>
      <c r="D31" s="52">
        <v>215</v>
      </c>
      <c r="E31" s="73">
        <v>1.1852586896000442E-3</v>
      </c>
      <c r="F31" s="52">
        <v>201</v>
      </c>
      <c r="G31" s="73">
        <v>1.1156161281459958E-3</v>
      </c>
      <c r="H31" s="54">
        <v>250</v>
      </c>
      <c r="I31" s="73">
        <v>1.4270343087588512E-3</v>
      </c>
      <c r="J31" s="54">
        <v>147</v>
      </c>
      <c r="K31" s="73">
        <v>8.521294541154375E-4</v>
      </c>
      <c r="L31" s="73">
        <v>-0.41199999999999998</v>
      </c>
      <c r="M31" s="73">
        <v>-0.43023255813953487</v>
      </c>
      <c r="N31" s="38"/>
    </row>
    <row r="32" spans="1:14" x14ac:dyDescent="0.25">
      <c r="A32" s="76" t="s">
        <v>97</v>
      </c>
      <c r="B32" s="72">
        <v>74</v>
      </c>
      <c r="C32" s="73">
        <v>4.0457608353949403E-4</v>
      </c>
      <c r="D32" s="52">
        <v>99</v>
      </c>
      <c r="E32" s="73">
        <v>5.457702803274622E-4</v>
      </c>
      <c r="F32" s="52">
        <v>78</v>
      </c>
      <c r="G32" s="73">
        <v>4.3292566166859542E-4</v>
      </c>
      <c r="H32" s="54">
        <v>83</v>
      </c>
      <c r="I32" s="73">
        <v>4.737753905079386E-4</v>
      </c>
      <c r="J32" s="54">
        <v>93</v>
      </c>
      <c r="K32" s="73">
        <v>5.391023077056849E-4</v>
      </c>
      <c r="L32" s="73">
        <v>0.12048192771084337</v>
      </c>
      <c r="M32" s="73">
        <v>0.25675675675675674</v>
      </c>
      <c r="N32" s="38"/>
    </row>
    <row r="33" spans="1:14" x14ac:dyDescent="0.25">
      <c r="A33" s="51" t="s">
        <v>158</v>
      </c>
      <c r="B33" s="72">
        <v>887</v>
      </c>
      <c r="C33" s="73">
        <v>4.8494457581017732E-3</v>
      </c>
      <c r="D33" s="52">
        <v>801</v>
      </c>
      <c r="E33" s="73">
        <v>4.4157777226494664E-3</v>
      </c>
      <c r="F33" s="52">
        <v>402</v>
      </c>
      <c r="G33" s="73">
        <v>2.2312322562919916E-3</v>
      </c>
      <c r="H33" s="54">
        <v>280</v>
      </c>
      <c r="I33" s="73">
        <v>1.5982784258099132E-3</v>
      </c>
      <c r="J33" s="54">
        <v>247</v>
      </c>
      <c r="K33" s="73">
        <v>1.4318093548742385E-3</v>
      </c>
      <c r="L33" s="73">
        <v>-0.11785714285714285</v>
      </c>
      <c r="M33" s="73">
        <v>-0.72153325817361891</v>
      </c>
      <c r="N33" s="38"/>
    </row>
    <row r="34" spans="1:14" x14ac:dyDescent="0.25">
      <c r="A34" s="77" t="s">
        <v>98</v>
      </c>
      <c r="B34" s="26">
        <v>182907.5</v>
      </c>
      <c r="C34" s="78">
        <v>1</v>
      </c>
      <c r="D34" s="26">
        <v>181395</v>
      </c>
      <c r="E34" s="78">
        <v>1</v>
      </c>
      <c r="F34" s="26">
        <v>180169.5</v>
      </c>
      <c r="G34" s="78">
        <v>1</v>
      </c>
      <c r="H34" s="79">
        <v>175188.5</v>
      </c>
      <c r="I34" s="78">
        <v>1</v>
      </c>
      <c r="J34" s="79">
        <v>172509</v>
      </c>
      <c r="K34" s="78">
        <v>1</v>
      </c>
      <c r="L34" s="78">
        <v>-1.5294953721277368E-2</v>
      </c>
      <c r="M34" s="78">
        <v>-5.6851140603857139E-2</v>
      </c>
      <c r="N34" s="38"/>
    </row>
    <row r="35" spans="1:14" x14ac:dyDescent="0.25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4" ht="15.75" x14ac:dyDescent="0.25">
      <c r="A36" s="82" t="s">
        <v>159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38"/>
    </row>
    <row r="37" spans="1:14" x14ac:dyDescent="0.25">
      <c r="A37" s="402" t="s">
        <v>161</v>
      </c>
      <c r="B37" s="402"/>
      <c r="C37" s="402"/>
      <c r="D37" s="402"/>
      <c r="E37" s="402"/>
      <c r="F37" s="402"/>
      <c r="G37" s="402"/>
      <c r="H37" s="402"/>
      <c r="I37" s="402"/>
      <c r="J37" s="402"/>
      <c r="K37" s="402"/>
      <c r="L37" s="402"/>
      <c r="M37" s="402"/>
      <c r="N37" s="38"/>
    </row>
    <row r="38" spans="1:14" x14ac:dyDescent="0.25">
      <c r="A38" s="402"/>
      <c r="B38" s="402"/>
      <c r="C38" s="402"/>
      <c r="D38" s="402"/>
      <c r="E38" s="402"/>
      <c r="F38" s="402"/>
      <c r="G38" s="402"/>
      <c r="H38" s="402"/>
      <c r="I38" s="402"/>
      <c r="J38" s="402"/>
      <c r="K38" s="402"/>
      <c r="L38" s="402"/>
      <c r="M38" s="402"/>
      <c r="N38" s="38"/>
    </row>
    <row r="39" spans="1:14" x14ac:dyDescent="0.25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38"/>
    </row>
    <row r="40" spans="1:14" x14ac:dyDescent="0.25">
      <c r="A40" s="80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38"/>
    </row>
    <row r="41" spans="1:14" x14ac:dyDescent="0.25">
      <c r="A41" s="85"/>
      <c r="B41" s="83"/>
      <c r="C41" s="83"/>
      <c r="D41" s="83"/>
      <c r="E41" s="83"/>
      <c r="F41" s="83"/>
      <c r="G41" s="83"/>
      <c r="H41" s="83"/>
      <c r="I41" s="86"/>
      <c r="J41" s="83"/>
      <c r="K41" s="83"/>
      <c r="L41" s="83"/>
      <c r="M41" s="83"/>
      <c r="N41" s="38"/>
    </row>
    <row r="42" spans="1:14" x14ac:dyDescent="0.25">
      <c r="A42" s="83"/>
      <c r="B42" s="83"/>
      <c r="C42" s="83"/>
      <c r="D42" s="83"/>
      <c r="E42" s="83"/>
      <c r="F42" s="83"/>
      <c r="G42" s="83"/>
      <c r="H42" s="83"/>
      <c r="I42" s="86"/>
      <c r="J42" s="83"/>
      <c r="K42" s="83"/>
      <c r="L42" s="83"/>
      <c r="M42" s="83"/>
      <c r="N42" s="38"/>
    </row>
    <row r="43" spans="1:14" x14ac:dyDescent="0.25">
      <c r="A43" s="83"/>
      <c r="B43" s="83"/>
      <c r="C43" s="83"/>
      <c r="D43" s="83"/>
      <c r="E43" s="83"/>
      <c r="F43" s="83"/>
      <c r="G43" s="83"/>
      <c r="H43" s="83"/>
      <c r="I43" s="86"/>
      <c r="J43" s="83"/>
      <c r="K43" s="83"/>
      <c r="L43" s="83"/>
      <c r="M43" s="83"/>
      <c r="N43" s="38"/>
    </row>
    <row r="44" spans="1:14" x14ac:dyDescent="0.25">
      <c r="A44" s="83"/>
      <c r="B44" s="83"/>
      <c r="C44" s="83"/>
      <c r="D44" s="83"/>
      <c r="E44" s="83"/>
      <c r="F44" s="83"/>
      <c r="G44" s="83"/>
      <c r="H44" s="83"/>
      <c r="I44" s="86"/>
      <c r="J44" s="83"/>
      <c r="K44" s="83"/>
      <c r="L44" s="83"/>
      <c r="M44" s="83"/>
      <c r="N44" s="38"/>
    </row>
    <row r="45" spans="1:14" x14ac:dyDescent="0.25">
      <c r="A45" s="83"/>
      <c r="B45" s="87"/>
      <c r="C45" s="88"/>
      <c r="D45" s="87"/>
      <c r="E45" s="88"/>
      <c r="F45" s="87"/>
      <c r="G45" s="88"/>
      <c r="H45" s="87"/>
      <c r="I45" s="88"/>
      <c r="J45" s="87"/>
      <c r="K45" s="88"/>
      <c r="L45" s="88"/>
      <c r="M45" s="88"/>
      <c r="N45" s="38"/>
    </row>
    <row r="46" spans="1:14" x14ac:dyDescent="0.25">
      <c r="A46" s="83"/>
      <c r="B46" s="87"/>
      <c r="C46" s="88"/>
      <c r="D46" s="87"/>
      <c r="E46" s="88"/>
      <c r="F46" s="87"/>
      <c r="G46" s="88"/>
      <c r="H46" s="87"/>
      <c r="I46" s="88"/>
      <c r="J46" s="87"/>
      <c r="K46" s="88"/>
      <c r="L46" s="88"/>
      <c r="M46" s="88"/>
      <c r="N46" s="38"/>
    </row>
    <row r="47" spans="1:14" x14ac:dyDescent="0.25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38"/>
    </row>
    <row r="48" spans="1:14" x14ac:dyDescent="0.25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38"/>
    </row>
    <row r="49" spans="1:14" x14ac:dyDescent="0.25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38"/>
    </row>
    <row r="50" spans="1:14" x14ac:dyDescent="0.25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38"/>
    </row>
    <row r="51" spans="1:14" x14ac:dyDescent="0.25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38"/>
    </row>
    <row r="52" spans="1:14" x14ac:dyDescent="0.25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38"/>
    </row>
    <row r="53" spans="1:14" x14ac:dyDescent="0.25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38"/>
    </row>
    <row r="54" spans="1:14" x14ac:dyDescent="0.25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38"/>
    </row>
    <row r="55" spans="1:14" x14ac:dyDescent="0.25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38"/>
    </row>
    <row r="56" spans="1:14" x14ac:dyDescent="0.25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38"/>
    </row>
    <row r="57" spans="1:14" x14ac:dyDescent="0.25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38"/>
    </row>
    <row r="58" spans="1:14" x14ac:dyDescent="0.25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38"/>
    </row>
    <row r="59" spans="1:14" x14ac:dyDescent="0.25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38"/>
    </row>
    <row r="60" spans="1:14" x14ac:dyDescent="0.25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38"/>
    </row>
    <row r="61" spans="1:14" x14ac:dyDescent="0.25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38"/>
    </row>
    <row r="62" spans="1:14" x14ac:dyDescent="0.25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38"/>
    </row>
    <row r="63" spans="1:14" x14ac:dyDescent="0.25">
      <c r="A63" s="89"/>
      <c r="B63" s="98">
        <v>11723.033333333333</v>
      </c>
      <c r="C63" s="98"/>
      <c r="D63" s="98">
        <v>12193.833333333334</v>
      </c>
      <c r="E63" s="98"/>
      <c r="F63" s="98">
        <v>12093</v>
      </c>
      <c r="G63" s="98"/>
      <c r="H63" s="98">
        <v>12011.3</v>
      </c>
      <c r="I63" s="98"/>
      <c r="J63" s="98">
        <v>11673.766666666666</v>
      </c>
      <c r="K63" s="42"/>
      <c r="L63" s="42"/>
      <c r="M63" s="42"/>
      <c r="N63" s="38"/>
    </row>
  </sheetData>
  <mergeCells count="16">
    <mergeCell ref="A1:M1"/>
    <mergeCell ref="B3:C3"/>
    <mergeCell ref="D3:E3"/>
    <mergeCell ref="F3:G3"/>
    <mergeCell ref="H3:I3"/>
    <mergeCell ref="J3:K3"/>
    <mergeCell ref="L3:M3"/>
    <mergeCell ref="A37:M38"/>
    <mergeCell ref="A18:H18"/>
    <mergeCell ref="A19:M19"/>
    <mergeCell ref="B21:C21"/>
    <mergeCell ref="D21:E21"/>
    <mergeCell ref="F21:G21"/>
    <mergeCell ref="H21:I21"/>
    <mergeCell ref="J21:K21"/>
    <mergeCell ref="L21:M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16827-BC11-4818-945B-91C53DE24AE0}">
  <sheetPr codeName="Sheet12"/>
  <dimension ref="A1:P61"/>
  <sheetViews>
    <sheetView workbookViewId="0">
      <selection activeCell="R34" sqref="R34"/>
    </sheetView>
  </sheetViews>
  <sheetFormatPr defaultRowHeight="15" x14ac:dyDescent="0.25"/>
  <cols>
    <col min="1" max="1" width="20.7109375" style="93" customWidth="1"/>
    <col min="2" max="2" width="9.5703125" style="93" bestFit="1" customWidth="1"/>
    <col min="3" max="3" width="4.85546875" style="93" bestFit="1" customWidth="1"/>
    <col min="4" max="4" width="9.5703125" style="93" bestFit="1" customWidth="1"/>
    <col min="5" max="5" width="4.85546875" style="93" bestFit="1" customWidth="1"/>
    <col min="6" max="6" width="9.5703125" style="93" bestFit="1" customWidth="1"/>
    <col min="7" max="7" width="4.85546875" style="93" bestFit="1" customWidth="1"/>
    <col min="8" max="8" width="9.5703125" style="93" bestFit="1" customWidth="1"/>
    <col min="9" max="9" width="4.85546875" style="93" bestFit="1" customWidth="1"/>
    <col min="10" max="10" width="9.5703125" style="93" bestFit="1" customWidth="1"/>
    <col min="11" max="11" width="4.85546875" style="93" bestFit="1" customWidth="1"/>
    <col min="12" max="12" width="5.42578125" style="93" bestFit="1" customWidth="1"/>
    <col min="13" max="13" width="6.42578125" style="93" bestFit="1" customWidth="1"/>
    <col min="14" max="16384" width="9.140625" style="9"/>
  </cols>
  <sheetData>
    <row r="1" spans="1:16" ht="15.75" x14ac:dyDescent="0.25">
      <c r="A1" s="404" t="s">
        <v>140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38"/>
    </row>
    <row r="2" spans="1:16" ht="15.75" thickBot="1" x14ac:dyDescent="0.3">
      <c r="A2" s="42"/>
      <c r="B2" s="43"/>
      <c r="C2" s="43"/>
      <c r="D2" s="43"/>
      <c r="E2" s="43"/>
      <c r="F2" s="43"/>
      <c r="G2" s="43"/>
      <c r="H2" s="43"/>
      <c r="I2" s="44"/>
      <c r="J2" s="42"/>
      <c r="K2" s="42"/>
      <c r="L2" s="42"/>
      <c r="M2" s="42"/>
      <c r="N2" s="38"/>
    </row>
    <row r="3" spans="1:16" s="47" customFormat="1" x14ac:dyDescent="0.25">
      <c r="A3" s="45"/>
      <c r="B3" s="365">
        <v>2015</v>
      </c>
      <c r="C3" s="365"/>
      <c r="D3" s="365">
        <v>2016</v>
      </c>
      <c r="E3" s="365"/>
      <c r="F3" s="365">
        <v>2017</v>
      </c>
      <c r="G3" s="365"/>
      <c r="H3" s="405">
        <v>2018</v>
      </c>
      <c r="I3" s="405"/>
      <c r="J3" s="405">
        <v>2019</v>
      </c>
      <c r="K3" s="405"/>
      <c r="L3" s="406" t="s">
        <v>70</v>
      </c>
      <c r="M3" s="406"/>
      <c r="N3" s="46"/>
      <c r="P3" s="48"/>
    </row>
    <row r="4" spans="1:16" s="47" customFormat="1" ht="24.75" thickBot="1" x14ac:dyDescent="0.3">
      <c r="A4" s="49" t="s">
        <v>8</v>
      </c>
      <c r="B4" s="50" t="s">
        <v>91</v>
      </c>
      <c r="C4" s="50" t="s">
        <v>92</v>
      </c>
      <c r="D4" s="50" t="s">
        <v>91</v>
      </c>
      <c r="E4" s="50" t="s">
        <v>92</v>
      </c>
      <c r="F4" s="50" t="s">
        <v>91</v>
      </c>
      <c r="G4" s="50" t="s">
        <v>92</v>
      </c>
      <c r="H4" s="50" t="s">
        <v>91</v>
      </c>
      <c r="I4" s="50" t="s">
        <v>92</v>
      </c>
      <c r="J4" s="50" t="s">
        <v>91</v>
      </c>
      <c r="K4" s="50" t="s">
        <v>92</v>
      </c>
      <c r="L4" s="50" t="s">
        <v>86</v>
      </c>
      <c r="M4" s="50" t="s">
        <v>93</v>
      </c>
      <c r="N4" s="46"/>
    </row>
    <row r="5" spans="1:16" s="58" customFormat="1" ht="12" x14ac:dyDescent="0.2">
      <c r="A5" s="51" t="s">
        <v>16</v>
      </c>
      <c r="B5" s="52">
        <v>1590</v>
      </c>
      <c r="C5" s="53">
        <v>0.23884632717440288</v>
      </c>
      <c r="D5" s="52">
        <v>1357</v>
      </c>
      <c r="E5" s="53">
        <v>0.20641922725889869</v>
      </c>
      <c r="F5" s="52">
        <v>1319</v>
      </c>
      <c r="G5" s="53">
        <v>0.20500466272925086</v>
      </c>
      <c r="H5" s="54">
        <v>1366</v>
      </c>
      <c r="I5" s="53">
        <v>0.2130048339310775</v>
      </c>
      <c r="J5" s="55">
        <v>1322</v>
      </c>
      <c r="K5" s="53">
        <v>0.22088554720133668</v>
      </c>
      <c r="L5" s="56">
        <v>-3.2210834553440704E-2</v>
      </c>
      <c r="M5" s="56">
        <v>-0.16855345911949685</v>
      </c>
      <c r="N5" s="57"/>
    </row>
    <row r="6" spans="1:16" s="58" customFormat="1" ht="12" x14ac:dyDescent="0.2">
      <c r="A6" s="51" t="s">
        <v>17</v>
      </c>
      <c r="B6" s="52">
        <v>802</v>
      </c>
      <c r="C6" s="53">
        <v>0.12047468829803215</v>
      </c>
      <c r="D6" s="52">
        <v>864</v>
      </c>
      <c r="E6" s="53">
        <v>0.13142683297839974</v>
      </c>
      <c r="F6" s="52">
        <v>794</v>
      </c>
      <c r="G6" s="53">
        <v>0.12340690083929126</v>
      </c>
      <c r="H6" s="54">
        <v>820</v>
      </c>
      <c r="I6" s="53">
        <v>0.12786527366287229</v>
      </c>
      <c r="J6" s="55">
        <v>764</v>
      </c>
      <c r="K6" s="53">
        <v>0.12765246449456977</v>
      </c>
      <c r="L6" s="56">
        <v>-6.8292682926829273E-2</v>
      </c>
      <c r="M6" s="56">
        <v>-4.738154613466334E-2</v>
      </c>
      <c r="N6" s="57"/>
    </row>
    <row r="7" spans="1:16" s="58" customFormat="1" ht="12" x14ac:dyDescent="0.2">
      <c r="A7" s="51" t="s">
        <v>18</v>
      </c>
      <c r="B7" s="52">
        <v>1010</v>
      </c>
      <c r="C7" s="53">
        <v>0.15171999399128736</v>
      </c>
      <c r="D7" s="52">
        <v>898</v>
      </c>
      <c r="E7" s="53">
        <v>0.13659872223912381</v>
      </c>
      <c r="F7" s="52">
        <v>907</v>
      </c>
      <c r="G7" s="53">
        <v>0.14096984768417781</v>
      </c>
      <c r="H7" s="54">
        <v>934</v>
      </c>
      <c r="I7" s="53">
        <v>0.14564166536722284</v>
      </c>
      <c r="J7" s="55">
        <v>905</v>
      </c>
      <c r="K7" s="53">
        <v>0.15121136173767752</v>
      </c>
      <c r="L7" s="56">
        <v>-3.1049250535331904E-2</v>
      </c>
      <c r="M7" s="56">
        <v>-0.10396039603960396</v>
      </c>
      <c r="N7" s="57"/>
    </row>
    <row r="8" spans="1:16" s="58" customFormat="1" ht="12" x14ac:dyDescent="0.2">
      <c r="A8" s="51" t="s">
        <v>19</v>
      </c>
      <c r="B8" s="59">
        <v>152</v>
      </c>
      <c r="C8" s="60">
        <v>2.2833108006609582E-2</v>
      </c>
      <c r="D8" s="59">
        <v>190</v>
      </c>
      <c r="E8" s="60">
        <v>2.8901734104046242E-2</v>
      </c>
      <c r="F8" s="59">
        <v>197</v>
      </c>
      <c r="G8" s="60">
        <v>3.0618588747280073E-2</v>
      </c>
      <c r="H8" s="54">
        <v>251</v>
      </c>
      <c r="I8" s="53">
        <v>3.9139248401684076E-2</v>
      </c>
      <c r="J8" s="55">
        <v>303</v>
      </c>
      <c r="K8" s="53">
        <v>5.0626566416040103E-2</v>
      </c>
      <c r="L8" s="56">
        <v>0.20717131474103587</v>
      </c>
      <c r="M8" s="56">
        <v>0.99342105263157898</v>
      </c>
      <c r="N8" s="57"/>
    </row>
    <row r="9" spans="1:16" s="58" customFormat="1" ht="12" x14ac:dyDescent="0.2">
      <c r="A9" s="51" t="s">
        <v>20</v>
      </c>
      <c r="B9" s="52">
        <v>631</v>
      </c>
      <c r="C9" s="53">
        <v>9.4787441790596366E-2</v>
      </c>
      <c r="D9" s="52">
        <v>853</v>
      </c>
      <c r="E9" s="53">
        <v>0.12975357468816551</v>
      </c>
      <c r="F9" s="52">
        <v>821</v>
      </c>
      <c r="G9" s="53">
        <v>0.1276033571650606</v>
      </c>
      <c r="H9" s="54">
        <v>850</v>
      </c>
      <c r="I9" s="53">
        <v>0.13254327147980663</v>
      </c>
      <c r="J9" s="55">
        <v>798</v>
      </c>
      <c r="K9" s="53">
        <v>0.13333333333333333</v>
      </c>
      <c r="L9" s="56">
        <v>-6.1176470588235297E-2</v>
      </c>
      <c r="M9" s="56">
        <v>0.26465927099841524</v>
      </c>
      <c r="N9" s="57"/>
    </row>
    <row r="10" spans="1:16" s="58" customFormat="1" ht="12" x14ac:dyDescent="0.2">
      <c r="A10" s="51" t="s">
        <v>21</v>
      </c>
      <c r="B10" s="52">
        <v>1279</v>
      </c>
      <c r="C10" s="53">
        <v>0.19212858645035302</v>
      </c>
      <c r="D10" s="52">
        <v>1316</v>
      </c>
      <c r="E10" s="53">
        <v>0.20018253726802557</v>
      </c>
      <c r="F10" s="52">
        <v>1336</v>
      </c>
      <c r="G10" s="53">
        <v>0.20764687597140194</v>
      </c>
      <c r="H10" s="54">
        <v>1240</v>
      </c>
      <c r="I10" s="53">
        <v>0.19335724309995322</v>
      </c>
      <c r="J10" s="55">
        <v>1039</v>
      </c>
      <c r="K10" s="53">
        <v>0.17360066833751045</v>
      </c>
      <c r="L10" s="56">
        <v>-0.1620967741935484</v>
      </c>
      <c r="M10" s="56">
        <v>-0.18764659890539484</v>
      </c>
      <c r="N10" s="57"/>
    </row>
    <row r="11" spans="1:16" s="58" customFormat="1" ht="12" x14ac:dyDescent="0.2">
      <c r="A11" s="51" t="s">
        <v>22</v>
      </c>
      <c r="B11" s="52">
        <v>245</v>
      </c>
      <c r="C11" s="53">
        <v>3.6803364879074658E-2</v>
      </c>
      <c r="D11" s="52">
        <v>239</v>
      </c>
      <c r="E11" s="53">
        <v>3.6355339215089745E-2</v>
      </c>
      <c r="F11" s="52">
        <v>239</v>
      </c>
      <c r="G11" s="53">
        <v>3.7146409698476844E-2</v>
      </c>
      <c r="H11" s="54">
        <v>264</v>
      </c>
      <c r="I11" s="53">
        <v>4.1166380789022301E-2</v>
      </c>
      <c r="J11" s="55">
        <v>223</v>
      </c>
      <c r="K11" s="53">
        <v>3.7259816207184625E-2</v>
      </c>
      <c r="L11" s="56">
        <v>-0.1553030303030303</v>
      </c>
      <c r="M11" s="56">
        <v>-8.9795918367346933E-2</v>
      </c>
      <c r="N11" s="57"/>
    </row>
    <row r="12" spans="1:16" s="58" customFormat="1" ht="12" x14ac:dyDescent="0.2">
      <c r="A12" s="51" t="s">
        <v>3</v>
      </c>
      <c r="B12" s="52">
        <v>136</v>
      </c>
      <c r="C12" s="53">
        <v>2.042962295328226E-2</v>
      </c>
      <c r="D12" s="52">
        <v>96</v>
      </c>
      <c r="E12" s="53">
        <v>1.4602981442044418E-2</v>
      </c>
      <c r="F12" s="52">
        <v>73</v>
      </c>
      <c r="G12" s="53">
        <v>1.1345974510413429E-2</v>
      </c>
      <c r="H12" s="54">
        <v>76</v>
      </c>
      <c r="I12" s="53">
        <v>1.1850927802900358E-2</v>
      </c>
      <c r="J12" s="55">
        <v>62</v>
      </c>
      <c r="K12" s="53">
        <v>1.0359231411862992E-2</v>
      </c>
      <c r="L12" s="56">
        <v>-0.18421052631578946</v>
      </c>
      <c r="M12" s="56">
        <v>-0.54411764705882348</v>
      </c>
      <c r="N12" s="57"/>
    </row>
    <row r="13" spans="1:16" s="58" customFormat="1" ht="12" x14ac:dyDescent="0.2">
      <c r="A13" s="51" t="s">
        <v>137</v>
      </c>
      <c r="B13" s="52">
        <v>239</v>
      </c>
      <c r="C13" s="53">
        <v>3.5902057984076911E-2</v>
      </c>
      <c r="D13" s="52">
        <v>279</v>
      </c>
      <c r="E13" s="53">
        <v>4.2439914815941587E-2</v>
      </c>
      <c r="F13" s="52">
        <v>263</v>
      </c>
      <c r="G13" s="53">
        <v>4.087659309916071E-2</v>
      </c>
      <c r="H13" s="54">
        <v>179</v>
      </c>
      <c r="I13" s="53">
        <v>2.7912053641041636E-2</v>
      </c>
      <c r="J13" s="55">
        <v>187</v>
      </c>
      <c r="K13" s="53">
        <v>3.1244778613199665E-2</v>
      </c>
      <c r="L13" s="56">
        <v>4.4692737430167599E-2</v>
      </c>
      <c r="M13" s="56">
        <v>-0.21757322175732219</v>
      </c>
      <c r="N13" s="57"/>
    </row>
    <row r="14" spans="1:16" s="58" customFormat="1" ht="12" x14ac:dyDescent="0.2">
      <c r="A14" s="51" t="s">
        <v>138</v>
      </c>
      <c r="B14" s="52">
        <v>473</v>
      </c>
      <c r="C14" s="53">
        <v>7.105302688898904E-2</v>
      </c>
      <c r="D14" s="52">
        <v>444</v>
      </c>
      <c r="E14" s="53">
        <v>6.7538789169455424E-2</v>
      </c>
      <c r="F14" s="52">
        <v>452</v>
      </c>
      <c r="G14" s="53">
        <v>7.0251787379546154E-2</v>
      </c>
      <c r="H14" s="54">
        <v>410</v>
      </c>
      <c r="I14" s="53">
        <v>6.3932636831436143E-2</v>
      </c>
      <c r="J14" s="55">
        <v>366</v>
      </c>
      <c r="K14" s="53">
        <v>6.1152882205513785E-2</v>
      </c>
      <c r="L14" s="56">
        <v>-0.10731707317073171</v>
      </c>
      <c r="M14" s="56">
        <v>-0.22621564482029599</v>
      </c>
      <c r="N14" s="57"/>
    </row>
    <row r="15" spans="1:16" s="58" customFormat="1" ht="12" x14ac:dyDescent="0.2">
      <c r="A15" s="51" t="s">
        <v>25</v>
      </c>
      <c r="B15" s="52">
        <v>12</v>
      </c>
      <c r="C15" s="53">
        <v>1.8026137899954935E-3</v>
      </c>
      <c r="D15" s="52">
        <v>13</v>
      </c>
      <c r="E15" s="53">
        <v>1.9774870702768481E-3</v>
      </c>
      <c r="F15" s="52">
        <v>22</v>
      </c>
      <c r="G15" s="53">
        <v>3.4193347839602114E-3</v>
      </c>
      <c r="H15" s="54">
        <v>7</v>
      </c>
      <c r="I15" s="53">
        <v>1.0915328239513489E-3</v>
      </c>
      <c r="J15" s="55">
        <v>11</v>
      </c>
      <c r="K15" s="53">
        <v>1.8379281537176273E-3</v>
      </c>
      <c r="L15" s="56">
        <v>0.5714285714285714</v>
      </c>
      <c r="M15" s="56">
        <v>-8.3333333333333329E-2</v>
      </c>
      <c r="N15" s="57"/>
    </row>
    <row r="16" spans="1:16" s="58" customFormat="1" ht="14.25" x14ac:dyDescent="0.2">
      <c r="A16" s="51" t="s">
        <v>158</v>
      </c>
      <c r="B16" s="52">
        <v>88</v>
      </c>
      <c r="C16" s="53">
        <v>1.3219167793300285E-2</v>
      </c>
      <c r="D16" s="52">
        <v>25</v>
      </c>
      <c r="E16" s="56">
        <v>3.8028597505324006E-3</v>
      </c>
      <c r="F16" s="52">
        <v>11</v>
      </c>
      <c r="G16" s="56">
        <v>1.7096673919801057E-3</v>
      </c>
      <c r="H16" s="54">
        <v>16</v>
      </c>
      <c r="I16" s="53">
        <v>2.4949321690316546E-3</v>
      </c>
      <c r="J16" s="55">
        <v>5</v>
      </c>
      <c r="K16" s="56">
        <v>8.3542188805346695E-4</v>
      </c>
      <c r="L16" s="56">
        <v>-0.6875</v>
      </c>
      <c r="M16" s="56">
        <v>-0.94318181818181823</v>
      </c>
      <c r="N16" s="57"/>
    </row>
    <row r="17" spans="1:14" s="58" customFormat="1" ht="12" x14ac:dyDescent="0.2">
      <c r="A17" s="26" t="s">
        <v>94</v>
      </c>
      <c r="B17" s="26">
        <v>6657</v>
      </c>
      <c r="C17" s="29">
        <v>1</v>
      </c>
      <c r="D17" s="26">
        <v>6574</v>
      </c>
      <c r="E17" s="29">
        <v>1</v>
      </c>
      <c r="F17" s="26">
        <v>6434</v>
      </c>
      <c r="G17" s="29">
        <v>1</v>
      </c>
      <c r="H17" s="61">
        <v>6413</v>
      </c>
      <c r="I17" s="29">
        <v>1</v>
      </c>
      <c r="J17" s="61">
        <v>5985</v>
      </c>
      <c r="K17" s="29">
        <v>1</v>
      </c>
      <c r="L17" s="62">
        <v>-6.6739435521596752E-2</v>
      </c>
      <c r="M17" s="62">
        <v>-0.10094637223974763</v>
      </c>
      <c r="N17" s="57"/>
    </row>
    <row r="18" spans="1:14" x14ac:dyDescent="0.25">
      <c r="A18" s="403"/>
      <c r="B18" s="403"/>
      <c r="C18" s="403"/>
      <c r="D18" s="403"/>
      <c r="E18" s="403"/>
      <c r="F18" s="403"/>
      <c r="G18" s="403"/>
      <c r="H18" s="403"/>
      <c r="I18" s="63"/>
      <c r="J18" s="64"/>
      <c r="K18" s="63"/>
      <c r="L18" s="63"/>
      <c r="M18" s="63"/>
      <c r="N18" s="38"/>
    </row>
    <row r="19" spans="1:14" ht="15.75" x14ac:dyDescent="0.25">
      <c r="A19" s="404" t="s">
        <v>141</v>
      </c>
      <c r="B19" s="404"/>
      <c r="C19" s="404"/>
      <c r="D19" s="404"/>
      <c r="E19" s="404"/>
      <c r="F19" s="404"/>
      <c r="G19" s="404"/>
      <c r="H19" s="404"/>
      <c r="I19" s="404"/>
      <c r="J19" s="404"/>
      <c r="K19" s="404"/>
      <c r="L19" s="404"/>
      <c r="M19" s="404"/>
      <c r="N19" s="38"/>
    </row>
    <row r="20" spans="1:14" ht="15.75" thickBot="1" x14ac:dyDescent="0.3">
      <c r="A20" s="65"/>
      <c r="B20" s="65"/>
      <c r="C20" s="65"/>
      <c r="D20" s="65"/>
      <c r="E20" s="65"/>
      <c r="F20" s="65"/>
      <c r="G20" s="65"/>
      <c r="H20" s="65"/>
      <c r="I20" s="63"/>
      <c r="J20" s="64"/>
      <c r="K20" s="63"/>
      <c r="L20" s="63"/>
      <c r="M20" s="63"/>
      <c r="N20" s="38"/>
    </row>
    <row r="21" spans="1:14" s="47" customFormat="1" x14ac:dyDescent="0.25">
      <c r="A21" s="66"/>
      <c r="B21" s="365">
        <v>2015</v>
      </c>
      <c r="C21" s="365"/>
      <c r="D21" s="365">
        <v>2016</v>
      </c>
      <c r="E21" s="365"/>
      <c r="F21" s="365">
        <v>2017</v>
      </c>
      <c r="G21" s="365"/>
      <c r="H21" s="405">
        <v>2018</v>
      </c>
      <c r="I21" s="405"/>
      <c r="J21" s="405">
        <v>2019</v>
      </c>
      <c r="K21" s="405"/>
      <c r="L21" s="67" t="s">
        <v>70</v>
      </c>
      <c r="M21" s="67"/>
      <c r="N21" s="46"/>
    </row>
    <row r="22" spans="1:14" s="47" customFormat="1" ht="15.75" thickBot="1" x14ac:dyDescent="0.3">
      <c r="A22" s="68" t="s">
        <v>8</v>
      </c>
      <c r="B22" s="69" t="s">
        <v>96</v>
      </c>
      <c r="C22" s="69" t="s">
        <v>92</v>
      </c>
      <c r="D22" s="69" t="s">
        <v>96</v>
      </c>
      <c r="E22" s="69" t="s">
        <v>92</v>
      </c>
      <c r="F22" s="69" t="s">
        <v>96</v>
      </c>
      <c r="G22" s="69" t="s">
        <v>92</v>
      </c>
      <c r="H22" s="69" t="s">
        <v>96</v>
      </c>
      <c r="I22" s="69" t="s">
        <v>92</v>
      </c>
      <c r="J22" s="69" t="s">
        <v>96</v>
      </c>
      <c r="K22" s="69" t="s">
        <v>92</v>
      </c>
      <c r="L22" s="70" t="s">
        <v>86</v>
      </c>
      <c r="M22" s="70" t="s">
        <v>93</v>
      </c>
      <c r="N22" s="46"/>
    </row>
    <row r="23" spans="1:14" s="58" customFormat="1" ht="12" x14ac:dyDescent="0.2">
      <c r="A23" s="71" t="s">
        <v>16</v>
      </c>
      <c r="B23" s="72">
        <v>9342</v>
      </c>
      <c r="C23" s="73">
        <v>0.22990033222591363</v>
      </c>
      <c r="D23" s="52">
        <v>8436</v>
      </c>
      <c r="E23" s="73">
        <v>0.20739502409283114</v>
      </c>
      <c r="F23" s="52">
        <v>8519</v>
      </c>
      <c r="G23" s="73">
        <v>0.21209480655280585</v>
      </c>
      <c r="H23" s="52">
        <v>8251</v>
      </c>
      <c r="I23" s="73">
        <v>0.20901836605446486</v>
      </c>
      <c r="J23" s="52">
        <v>8349</v>
      </c>
      <c r="K23" s="73">
        <v>0.22919812227194114</v>
      </c>
      <c r="L23" s="73">
        <v>1.1877348200218156E-2</v>
      </c>
      <c r="M23" s="73">
        <v>-0.10629415542710341</v>
      </c>
      <c r="N23" s="57"/>
    </row>
    <row r="24" spans="1:14" s="58" customFormat="1" ht="12" x14ac:dyDescent="0.2">
      <c r="A24" s="71" t="s">
        <v>17</v>
      </c>
      <c r="B24" s="72">
        <v>7257</v>
      </c>
      <c r="C24" s="73">
        <v>0.17858988556662975</v>
      </c>
      <c r="D24" s="52">
        <v>8023</v>
      </c>
      <c r="E24" s="73">
        <v>0.19724161667813944</v>
      </c>
      <c r="F24" s="52">
        <v>7753</v>
      </c>
      <c r="G24" s="73">
        <v>0.19302395060498928</v>
      </c>
      <c r="H24" s="52">
        <v>7980</v>
      </c>
      <c r="I24" s="73">
        <v>0.20215326155794808</v>
      </c>
      <c r="J24" s="52">
        <v>7261</v>
      </c>
      <c r="K24" s="73">
        <v>0.19933016718368243</v>
      </c>
      <c r="L24" s="73">
        <v>-9.0100250626566417E-2</v>
      </c>
      <c r="M24" s="73">
        <v>5.5119195259749213E-4</v>
      </c>
      <c r="N24" s="57"/>
    </row>
    <row r="25" spans="1:14" s="58" customFormat="1" ht="12" x14ac:dyDescent="0.2">
      <c r="A25" s="71" t="s">
        <v>18</v>
      </c>
      <c r="B25" s="72">
        <v>6250</v>
      </c>
      <c r="C25" s="73">
        <v>0.15380829334317705</v>
      </c>
      <c r="D25" s="52">
        <v>5786</v>
      </c>
      <c r="E25" s="73">
        <v>0.14224604189202478</v>
      </c>
      <c r="F25" s="52">
        <v>5682</v>
      </c>
      <c r="G25" s="73">
        <v>0.14146292884529205</v>
      </c>
      <c r="H25" s="52">
        <v>5937</v>
      </c>
      <c r="I25" s="73">
        <v>0.15039898670044333</v>
      </c>
      <c r="J25" s="52">
        <v>5118</v>
      </c>
      <c r="K25" s="73">
        <v>0.14050017843906992</v>
      </c>
      <c r="L25" s="73">
        <v>-0.13794845881758463</v>
      </c>
      <c r="M25" s="73">
        <v>-0.18112</v>
      </c>
      <c r="N25" s="57"/>
    </row>
    <row r="26" spans="1:14" s="58" customFormat="1" ht="12" x14ac:dyDescent="0.2">
      <c r="A26" s="71" t="s">
        <v>19</v>
      </c>
      <c r="B26" s="74">
        <v>1438</v>
      </c>
      <c r="C26" s="60">
        <v>3.5388212132398178E-2</v>
      </c>
      <c r="D26" s="52">
        <v>1539</v>
      </c>
      <c r="E26" s="60">
        <v>3.7835578719638115E-2</v>
      </c>
      <c r="F26" s="52">
        <v>1778</v>
      </c>
      <c r="G26" s="60">
        <v>4.4266294876263504E-2</v>
      </c>
      <c r="H26" s="52">
        <v>1833</v>
      </c>
      <c r="I26" s="73">
        <v>4.6434452184927172E-2</v>
      </c>
      <c r="J26" s="52">
        <v>2095</v>
      </c>
      <c r="K26" s="73">
        <v>5.7512284843659923E-2</v>
      </c>
      <c r="L26" s="75">
        <v>0.14293507910529188</v>
      </c>
      <c r="M26" s="75">
        <v>0.45688456189151599</v>
      </c>
      <c r="N26" s="57"/>
    </row>
    <row r="27" spans="1:14" s="58" customFormat="1" ht="12" x14ac:dyDescent="0.2">
      <c r="A27" s="71" t="s">
        <v>20</v>
      </c>
      <c r="B27" s="72">
        <v>1484</v>
      </c>
      <c r="C27" s="73">
        <v>3.6520241171403962E-2</v>
      </c>
      <c r="D27" s="52">
        <v>2939</v>
      </c>
      <c r="E27" s="73">
        <v>7.2253908938932049E-2</v>
      </c>
      <c r="F27" s="52">
        <v>2719</v>
      </c>
      <c r="G27" s="73">
        <v>6.7694069611113877E-2</v>
      </c>
      <c r="H27" s="52">
        <v>2354</v>
      </c>
      <c r="I27" s="73">
        <v>5.963267891070298E-2</v>
      </c>
      <c r="J27" s="52">
        <v>2435</v>
      </c>
      <c r="K27" s="73">
        <v>6.6846020808740775E-2</v>
      </c>
      <c r="L27" s="73">
        <v>3.4409515717926935E-2</v>
      </c>
      <c r="M27" s="73">
        <v>0.64083557951482484</v>
      </c>
      <c r="N27" s="57"/>
    </row>
    <row r="28" spans="1:14" s="58" customFormat="1" ht="12" x14ac:dyDescent="0.2">
      <c r="A28" s="71" t="s">
        <v>21</v>
      </c>
      <c r="B28" s="72">
        <v>11403</v>
      </c>
      <c r="C28" s="73">
        <v>0.2806201550387597</v>
      </c>
      <c r="D28" s="52">
        <v>10872</v>
      </c>
      <c r="E28" s="73">
        <v>0.26728291867440257</v>
      </c>
      <c r="F28" s="52">
        <v>10862</v>
      </c>
      <c r="G28" s="73">
        <v>0.27042772494149281</v>
      </c>
      <c r="H28" s="52">
        <v>10730</v>
      </c>
      <c r="I28" s="73">
        <v>0.27181760607979732</v>
      </c>
      <c r="J28" s="52">
        <v>9050</v>
      </c>
      <c r="K28" s="73">
        <v>0.2484420896587696</v>
      </c>
      <c r="L28" s="73">
        <v>-0.15657036346691519</v>
      </c>
      <c r="M28" s="73">
        <v>-0.20634920634920634</v>
      </c>
      <c r="N28" s="57"/>
    </row>
    <row r="29" spans="1:14" s="58" customFormat="1" ht="12" x14ac:dyDescent="0.2">
      <c r="A29" s="71" t="s">
        <v>22</v>
      </c>
      <c r="B29" s="72">
        <v>2289</v>
      </c>
      <c r="C29" s="73">
        <v>5.6330749354005165E-2</v>
      </c>
      <c r="D29" s="52">
        <v>2074</v>
      </c>
      <c r="E29" s="73">
        <v>5.0988297767725441E-2</v>
      </c>
      <c r="F29" s="52">
        <v>1984</v>
      </c>
      <c r="G29" s="73">
        <v>4.9395010705571875E-2</v>
      </c>
      <c r="H29" s="52">
        <v>1777</v>
      </c>
      <c r="I29" s="73">
        <v>4.5015832805573149E-2</v>
      </c>
      <c r="J29" s="52">
        <v>1661</v>
      </c>
      <c r="K29" s="73">
        <v>4.5598045405880257E-2</v>
      </c>
      <c r="L29" s="73">
        <v>-6.5278559369724251E-2</v>
      </c>
      <c r="M29" s="73">
        <v>-0.27435561380515511</v>
      </c>
      <c r="N29" s="57"/>
    </row>
    <row r="30" spans="1:14" s="58" customFormat="1" ht="12" x14ac:dyDescent="0.2">
      <c r="A30" s="71" t="s">
        <v>3</v>
      </c>
      <c r="B30" s="72">
        <v>699</v>
      </c>
      <c r="C30" s="73">
        <v>1.7201919527500924E-2</v>
      </c>
      <c r="D30" s="52">
        <v>490</v>
      </c>
      <c r="E30" s="73">
        <v>1.2046415576752876E-2</v>
      </c>
      <c r="F30" s="52">
        <v>338</v>
      </c>
      <c r="G30" s="73">
        <v>8.4150774286710153E-3</v>
      </c>
      <c r="H30" s="52">
        <v>343</v>
      </c>
      <c r="I30" s="73">
        <v>8.6890436985433816E-3</v>
      </c>
      <c r="J30" s="52">
        <v>312</v>
      </c>
      <c r="K30" s="73">
        <v>8.5650753561918366E-3</v>
      </c>
      <c r="L30" s="73">
        <v>-9.0379008746355682E-2</v>
      </c>
      <c r="M30" s="73">
        <v>-0.55364806866952787</v>
      </c>
      <c r="N30" s="57"/>
    </row>
    <row r="31" spans="1:14" s="58" customFormat="1" ht="12" x14ac:dyDescent="0.2">
      <c r="A31" s="51" t="s">
        <v>23</v>
      </c>
      <c r="B31" s="72">
        <v>0</v>
      </c>
      <c r="C31" s="73">
        <v>0</v>
      </c>
      <c r="D31" s="52">
        <v>114</v>
      </c>
      <c r="E31" s="73">
        <v>2.8026354607139344E-3</v>
      </c>
      <c r="F31" s="52">
        <v>121</v>
      </c>
      <c r="G31" s="73">
        <v>3.0124981327490914E-3</v>
      </c>
      <c r="H31" s="52">
        <v>64</v>
      </c>
      <c r="I31" s="73">
        <v>1.6212792906903104E-3</v>
      </c>
      <c r="J31" s="52">
        <v>102</v>
      </c>
      <c r="K31" s="73">
        <v>2.8001207895242538E-3</v>
      </c>
      <c r="L31" s="73">
        <v>0.59375</v>
      </c>
      <c r="M31" s="73" t="s">
        <v>152</v>
      </c>
      <c r="N31" s="57"/>
    </row>
    <row r="32" spans="1:14" s="58" customFormat="1" ht="12" x14ac:dyDescent="0.2">
      <c r="A32" s="51" t="s">
        <v>142</v>
      </c>
      <c r="B32" s="72">
        <v>473</v>
      </c>
      <c r="C32" s="73">
        <v>1.164021164021164E-2</v>
      </c>
      <c r="D32" s="52">
        <v>403</v>
      </c>
      <c r="E32" s="73">
        <v>9.9075621988396114E-3</v>
      </c>
      <c r="F32" s="52">
        <v>410</v>
      </c>
      <c r="G32" s="73">
        <v>1.0207638301050639E-2</v>
      </c>
      <c r="H32" s="52">
        <v>206</v>
      </c>
      <c r="I32" s="73">
        <v>5.2184927169094363E-3</v>
      </c>
      <c r="J32" s="52">
        <v>44</v>
      </c>
      <c r="K32" s="73">
        <v>1.2078952425398743E-3</v>
      </c>
      <c r="L32" s="73">
        <v>-0.78640776699029125</v>
      </c>
      <c r="M32" s="73">
        <v>-0.90697674418604646</v>
      </c>
      <c r="N32" s="57"/>
    </row>
    <row r="33" spans="1:14" s="58" customFormat="1" ht="12" x14ac:dyDescent="0.2">
      <c r="A33" s="77" t="s">
        <v>98</v>
      </c>
      <c r="B33" s="26">
        <v>40635</v>
      </c>
      <c r="C33" s="78">
        <v>1</v>
      </c>
      <c r="D33" s="26">
        <v>40676</v>
      </c>
      <c r="E33" s="78">
        <v>1</v>
      </c>
      <c r="F33" s="26">
        <v>40166</v>
      </c>
      <c r="G33" s="78">
        <v>1</v>
      </c>
      <c r="H33" s="79">
        <v>39475</v>
      </c>
      <c r="I33" s="78">
        <v>1</v>
      </c>
      <c r="J33" s="79">
        <v>36427</v>
      </c>
      <c r="K33" s="78">
        <v>1</v>
      </c>
      <c r="L33" s="78">
        <v>-7.7213426219126025E-2</v>
      </c>
      <c r="M33" s="78">
        <v>-0.10355604774209426</v>
      </c>
      <c r="N33" s="57"/>
    </row>
    <row r="34" spans="1:14" x14ac:dyDescent="0.25">
      <c r="A34" s="80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38"/>
    </row>
    <row r="35" spans="1:14" ht="15.75" x14ac:dyDescent="0.25">
      <c r="A35" s="82" t="s">
        <v>159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38"/>
    </row>
    <row r="36" spans="1:14" x14ac:dyDescent="0.25">
      <c r="A36" s="407" t="s">
        <v>160</v>
      </c>
      <c r="B36" s="407"/>
      <c r="C36" s="407"/>
      <c r="D36" s="407"/>
      <c r="E36" s="407"/>
      <c r="F36" s="407"/>
      <c r="G36" s="407"/>
      <c r="H36" s="407"/>
      <c r="I36" s="407"/>
      <c r="J36" s="407"/>
      <c r="K36" s="407"/>
      <c r="L36" s="407"/>
      <c r="M36" s="407"/>
      <c r="N36" s="38"/>
    </row>
    <row r="37" spans="1:14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38"/>
    </row>
    <row r="38" spans="1:14" x14ac:dyDescent="0.25">
      <c r="A38" s="402"/>
      <c r="B38" s="402"/>
      <c r="C38" s="402"/>
      <c r="D38" s="402"/>
      <c r="E38" s="402"/>
      <c r="F38" s="402"/>
      <c r="G38" s="402"/>
      <c r="H38" s="402"/>
      <c r="I38" s="402"/>
      <c r="J38" s="402"/>
      <c r="K38" s="402"/>
      <c r="L38" s="402"/>
      <c r="M38" s="402"/>
      <c r="N38" s="38"/>
    </row>
    <row r="39" spans="1:14" x14ac:dyDescent="0.25">
      <c r="A39" s="85"/>
      <c r="B39" s="83"/>
      <c r="C39" s="83"/>
      <c r="D39" s="83"/>
      <c r="E39" s="83"/>
      <c r="F39" s="83"/>
      <c r="G39" s="83"/>
      <c r="H39" s="83"/>
      <c r="I39" s="86"/>
      <c r="J39" s="83"/>
      <c r="K39" s="83"/>
      <c r="L39" s="83"/>
      <c r="M39" s="83"/>
      <c r="N39" s="38"/>
    </row>
    <row r="40" spans="1:14" x14ac:dyDescent="0.25">
      <c r="A40" s="83"/>
      <c r="B40" s="83"/>
      <c r="C40" s="83"/>
      <c r="D40" s="83"/>
      <c r="E40" s="83"/>
      <c r="F40" s="83"/>
      <c r="G40" s="83"/>
      <c r="H40" s="83"/>
      <c r="I40" s="86"/>
      <c r="J40" s="83"/>
      <c r="K40" s="83"/>
      <c r="L40" s="83"/>
      <c r="M40" s="83"/>
      <c r="N40" s="38"/>
    </row>
    <row r="41" spans="1:14" x14ac:dyDescent="0.25">
      <c r="A41" s="83"/>
      <c r="B41" s="83"/>
      <c r="C41" s="83"/>
      <c r="D41" s="83"/>
      <c r="E41" s="83"/>
      <c r="F41" s="83"/>
      <c r="G41" s="83"/>
      <c r="H41" s="83"/>
      <c r="I41" s="86"/>
      <c r="J41" s="83"/>
      <c r="K41" s="83"/>
      <c r="L41" s="83"/>
      <c r="M41" s="83"/>
      <c r="N41" s="38"/>
    </row>
    <row r="42" spans="1:14" x14ac:dyDescent="0.25">
      <c r="A42" s="83"/>
      <c r="B42" s="83"/>
      <c r="C42" s="83"/>
      <c r="D42" s="83"/>
      <c r="E42" s="83"/>
      <c r="F42" s="83"/>
      <c r="G42" s="83"/>
      <c r="H42" s="83"/>
      <c r="I42" s="86"/>
      <c r="J42" s="83"/>
      <c r="K42" s="83"/>
      <c r="L42" s="83"/>
      <c r="M42" s="83"/>
      <c r="N42" s="38"/>
    </row>
    <row r="43" spans="1:14" x14ac:dyDescent="0.25">
      <c r="A43" s="83"/>
      <c r="B43" s="87"/>
      <c r="C43" s="88"/>
      <c r="D43" s="87"/>
      <c r="E43" s="88"/>
      <c r="F43" s="87"/>
      <c r="G43" s="88"/>
      <c r="H43" s="87"/>
      <c r="I43" s="88"/>
      <c r="J43" s="87"/>
      <c r="K43" s="88"/>
      <c r="L43" s="88"/>
      <c r="M43" s="88"/>
      <c r="N43" s="38"/>
    </row>
    <row r="44" spans="1:14" x14ac:dyDescent="0.25">
      <c r="A44" s="83"/>
      <c r="B44" s="87"/>
      <c r="C44" s="88"/>
      <c r="D44" s="87"/>
      <c r="E44" s="88"/>
      <c r="F44" s="87"/>
      <c r="G44" s="88"/>
      <c r="H44" s="87"/>
      <c r="I44" s="88"/>
      <c r="J44" s="87"/>
      <c r="K44" s="88"/>
      <c r="L44" s="88"/>
      <c r="M44" s="88"/>
      <c r="N44" s="38"/>
    </row>
    <row r="45" spans="1:14" x14ac:dyDescent="0.25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38"/>
    </row>
    <row r="46" spans="1:14" x14ac:dyDescent="0.25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38"/>
    </row>
    <row r="47" spans="1:14" x14ac:dyDescent="0.25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38"/>
    </row>
    <row r="48" spans="1:14" x14ac:dyDescent="0.25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38"/>
    </row>
    <row r="49" spans="1:14" x14ac:dyDescent="0.25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38"/>
    </row>
    <row r="50" spans="1:14" x14ac:dyDescent="0.25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38"/>
    </row>
    <row r="51" spans="1:14" x14ac:dyDescent="0.25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38"/>
    </row>
    <row r="52" spans="1:14" x14ac:dyDescent="0.25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38"/>
    </row>
    <row r="53" spans="1:14" x14ac:dyDescent="0.25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38"/>
    </row>
    <row r="54" spans="1:14" x14ac:dyDescent="0.25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38"/>
    </row>
    <row r="55" spans="1:14" x14ac:dyDescent="0.25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38"/>
    </row>
    <row r="56" spans="1:14" x14ac:dyDescent="0.25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38"/>
    </row>
    <row r="57" spans="1:14" x14ac:dyDescent="0.25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38"/>
    </row>
    <row r="58" spans="1:14" x14ac:dyDescent="0.25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38"/>
    </row>
    <row r="59" spans="1:14" x14ac:dyDescent="0.25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38"/>
    </row>
    <row r="60" spans="1:14" x14ac:dyDescent="0.25">
      <c r="A60" s="89"/>
      <c r="B60" s="90">
        <v>2905.6666666666665</v>
      </c>
      <c r="C60" s="91"/>
      <c r="D60" s="90">
        <v>2709</v>
      </c>
      <c r="E60" s="91"/>
      <c r="F60" s="90">
        <v>2711.7333333333331</v>
      </c>
      <c r="G60" s="91"/>
      <c r="H60" s="90">
        <v>2677.7333333333331</v>
      </c>
      <c r="I60" s="91"/>
      <c r="J60" s="90">
        <v>2631.6666666666665</v>
      </c>
      <c r="K60" s="92"/>
      <c r="L60" s="92"/>
      <c r="M60" s="92"/>
      <c r="N60" s="38"/>
    </row>
    <row r="61" spans="1:14" x14ac:dyDescent="0.25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38"/>
    </row>
  </sheetData>
  <mergeCells count="10">
    <mergeCell ref="H21:I21"/>
    <mergeCell ref="J21:K21"/>
    <mergeCell ref="A36:M36"/>
    <mergeCell ref="A38:M38"/>
    <mergeCell ref="A1:M1"/>
    <mergeCell ref="H3:I3"/>
    <mergeCell ref="J3:K3"/>
    <mergeCell ref="L3:M3"/>
    <mergeCell ref="A18:H18"/>
    <mergeCell ref="A19:M1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4E1CA-839B-4CF9-8E1D-51C873638328}">
  <sheetPr codeName="Sheet13"/>
  <dimension ref="A1:N23"/>
  <sheetViews>
    <sheetView workbookViewId="0"/>
  </sheetViews>
  <sheetFormatPr defaultRowHeight="15" x14ac:dyDescent="0.25"/>
  <cols>
    <col min="1" max="1" width="22.5703125" style="9" customWidth="1"/>
    <col min="2" max="2" width="7.7109375" style="9" bestFit="1" customWidth="1"/>
    <col min="3" max="3" width="4.85546875" style="9" bestFit="1" customWidth="1"/>
    <col min="4" max="4" width="7.7109375" style="9" bestFit="1" customWidth="1"/>
    <col min="5" max="5" width="4.85546875" style="9" bestFit="1" customWidth="1"/>
    <col min="6" max="6" width="7.7109375" style="9" bestFit="1" customWidth="1"/>
    <col min="7" max="7" width="4.85546875" style="9" bestFit="1" customWidth="1"/>
    <col min="8" max="8" width="7.7109375" style="9" bestFit="1" customWidth="1"/>
    <col min="9" max="9" width="4.85546875" style="9" bestFit="1" customWidth="1"/>
    <col min="10" max="10" width="6.85546875" style="9" bestFit="1" customWidth="1"/>
    <col min="11" max="11" width="4.85546875" style="9" bestFit="1" customWidth="1"/>
    <col min="12" max="12" width="6.28515625" style="9" bestFit="1" customWidth="1"/>
    <col min="13" max="13" width="6.5703125" style="9" bestFit="1" customWidth="1"/>
    <col min="14" max="16384" width="9.140625" style="9"/>
  </cols>
  <sheetData>
    <row r="1" spans="1:14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5.75" x14ac:dyDescent="0.25">
      <c r="A2" s="10" t="s">
        <v>143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5.75" thickBot="1" x14ac:dyDescent="0.3">
      <c r="A3" s="12"/>
      <c r="B3" s="13"/>
      <c r="C3" s="13"/>
      <c r="D3" s="13"/>
      <c r="E3" s="13"/>
      <c r="F3" s="13"/>
      <c r="G3" s="13"/>
      <c r="H3" s="13"/>
      <c r="I3" s="14"/>
      <c r="J3" s="14"/>
      <c r="K3" s="14"/>
      <c r="L3" s="15"/>
      <c r="M3" s="8"/>
      <c r="N3" s="8"/>
    </row>
    <row r="4" spans="1:14" x14ac:dyDescent="0.25">
      <c r="A4" s="16"/>
      <c r="B4" s="410" t="s">
        <v>144</v>
      </c>
      <c r="C4" s="410"/>
      <c r="D4" s="410" t="s">
        <v>145</v>
      </c>
      <c r="E4" s="410"/>
      <c r="F4" s="410" t="s">
        <v>145</v>
      </c>
      <c r="G4" s="410"/>
      <c r="H4" s="410" t="s">
        <v>145</v>
      </c>
      <c r="I4" s="410"/>
      <c r="J4" s="410" t="s">
        <v>146</v>
      </c>
      <c r="K4" s="410"/>
      <c r="L4" s="17" t="s">
        <v>70</v>
      </c>
      <c r="M4" s="17"/>
      <c r="N4" s="8"/>
    </row>
    <row r="5" spans="1:14" ht="15.75" thickBot="1" x14ac:dyDescent="0.3">
      <c r="A5" s="18" t="s">
        <v>8</v>
      </c>
      <c r="B5" s="19" t="s">
        <v>96</v>
      </c>
      <c r="C5" s="19" t="s">
        <v>92</v>
      </c>
      <c r="D5" s="19" t="s">
        <v>96</v>
      </c>
      <c r="E5" s="19" t="s">
        <v>92</v>
      </c>
      <c r="F5" s="19" t="s">
        <v>96</v>
      </c>
      <c r="G5" s="19" t="s">
        <v>92</v>
      </c>
      <c r="H5" s="19" t="s">
        <v>96</v>
      </c>
      <c r="I5" s="19" t="s">
        <v>92</v>
      </c>
      <c r="J5" s="19" t="s">
        <v>96</v>
      </c>
      <c r="K5" s="19" t="s">
        <v>92</v>
      </c>
      <c r="L5" s="20" t="s">
        <v>86</v>
      </c>
      <c r="M5" s="20" t="s">
        <v>93</v>
      </c>
      <c r="N5" s="8"/>
    </row>
    <row r="6" spans="1:14" x14ac:dyDescent="0.25">
      <c r="A6" s="21" t="s">
        <v>16</v>
      </c>
      <c r="B6" s="22">
        <v>63761</v>
      </c>
      <c r="C6" s="23">
        <v>0.15661321857714111</v>
      </c>
      <c r="D6" s="22">
        <v>60292</v>
      </c>
      <c r="E6" s="23">
        <v>0.14410099402248083</v>
      </c>
      <c r="F6" s="22">
        <v>62428</v>
      </c>
      <c r="G6" s="23">
        <v>0.15002024605262052</v>
      </c>
      <c r="H6" s="22">
        <v>62605</v>
      </c>
      <c r="I6" s="23">
        <v>0.15152505288431284</v>
      </c>
      <c r="J6" s="22">
        <v>0</v>
      </c>
      <c r="K6" s="23">
        <v>0</v>
      </c>
      <c r="L6" s="24">
        <v>-1</v>
      </c>
      <c r="M6" s="24">
        <v>-1</v>
      </c>
      <c r="N6" s="8"/>
    </row>
    <row r="7" spans="1:14" x14ac:dyDescent="0.25">
      <c r="A7" s="21" t="s">
        <v>17</v>
      </c>
      <c r="B7" s="22">
        <v>114304</v>
      </c>
      <c r="C7" s="23">
        <v>0.28075967027244769</v>
      </c>
      <c r="D7" s="22">
        <v>114442</v>
      </c>
      <c r="E7" s="23">
        <v>0.27352229081670454</v>
      </c>
      <c r="F7" s="22">
        <v>113539</v>
      </c>
      <c r="G7" s="23">
        <v>0.27284469655552768</v>
      </c>
      <c r="H7" s="22">
        <v>110436</v>
      </c>
      <c r="I7" s="23">
        <v>0.26729208114898129</v>
      </c>
      <c r="J7" s="22">
        <v>0</v>
      </c>
      <c r="K7" s="23">
        <v>0</v>
      </c>
      <c r="L7" s="24">
        <v>-1</v>
      </c>
      <c r="M7" s="24">
        <v>-1</v>
      </c>
      <c r="N7" s="8"/>
    </row>
    <row r="8" spans="1:14" x14ac:dyDescent="0.25">
      <c r="A8" s="21" t="s">
        <v>18</v>
      </c>
      <c r="B8" s="22">
        <v>36798</v>
      </c>
      <c r="C8" s="23">
        <v>9.0385238895275152E-2</v>
      </c>
      <c r="D8" s="22">
        <v>36683</v>
      </c>
      <c r="E8" s="23">
        <v>8.7674264640858895E-2</v>
      </c>
      <c r="F8" s="22">
        <v>33906</v>
      </c>
      <c r="G8" s="23">
        <v>8.1479247495677434E-2</v>
      </c>
      <c r="H8" s="22">
        <v>34193</v>
      </c>
      <c r="I8" s="23">
        <v>8.275850384591181E-2</v>
      </c>
      <c r="J8" s="22">
        <v>0</v>
      </c>
      <c r="K8" s="23">
        <v>0</v>
      </c>
      <c r="L8" s="24">
        <v>-1</v>
      </c>
      <c r="M8" s="24">
        <v>-1</v>
      </c>
      <c r="N8" s="8"/>
    </row>
    <row r="9" spans="1:14" x14ac:dyDescent="0.25">
      <c r="A9" s="21" t="s">
        <v>19</v>
      </c>
      <c r="B9" s="22">
        <v>10799</v>
      </c>
      <c r="C9" s="23">
        <v>2.6525088179522701E-2</v>
      </c>
      <c r="D9" s="22">
        <v>11594</v>
      </c>
      <c r="E9" s="23">
        <v>2.7710258818693073E-2</v>
      </c>
      <c r="F9" s="22">
        <v>12248</v>
      </c>
      <c r="G9" s="23">
        <v>2.9433074480241173E-2</v>
      </c>
      <c r="H9" s="22">
        <v>14023</v>
      </c>
      <c r="I9" s="23">
        <v>3.3940353272050458E-2</v>
      </c>
      <c r="J9" s="22">
        <v>0</v>
      </c>
      <c r="K9" s="23">
        <v>0</v>
      </c>
      <c r="L9" s="24">
        <v>-1</v>
      </c>
      <c r="M9" s="24">
        <v>-1</v>
      </c>
      <c r="N9" s="8"/>
    </row>
    <row r="10" spans="1:14" x14ac:dyDescent="0.25">
      <c r="A10" s="21" t="s">
        <v>20</v>
      </c>
      <c r="B10" s="22">
        <v>29756</v>
      </c>
      <c r="C10" s="23">
        <v>7.3088297422898185E-2</v>
      </c>
      <c r="D10" s="22">
        <v>39889</v>
      </c>
      <c r="E10" s="23">
        <v>9.5336770227604617E-2</v>
      </c>
      <c r="F10" s="22">
        <v>41551</v>
      </c>
      <c r="G10" s="23">
        <v>9.9850888122836462E-2</v>
      </c>
      <c r="H10" s="22">
        <v>40257</v>
      </c>
      <c r="I10" s="23">
        <v>9.7435413368960666E-2</v>
      </c>
      <c r="J10" s="22">
        <v>0</v>
      </c>
      <c r="K10" s="23">
        <v>0</v>
      </c>
      <c r="L10" s="24">
        <v>-1</v>
      </c>
      <c r="M10" s="24">
        <v>-1</v>
      </c>
      <c r="N10" s="8"/>
    </row>
    <row r="11" spans="1:14" x14ac:dyDescent="0.25">
      <c r="A11" s="21" t="s">
        <v>21</v>
      </c>
      <c r="B11" s="22">
        <v>115223</v>
      </c>
      <c r="C11" s="23">
        <v>0.28301696780342106</v>
      </c>
      <c r="D11" s="22">
        <v>120078</v>
      </c>
      <c r="E11" s="23">
        <v>0.28699262191055946</v>
      </c>
      <c r="F11" s="22">
        <v>119146</v>
      </c>
      <c r="G11" s="23">
        <v>0.28631883507697703</v>
      </c>
      <c r="H11" s="22">
        <v>120005</v>
      </c>
      <c r="I11" s="23">
        <v>0.29045226373902983</v>
      </c>
      <c r="J11" s="22">
        <v>0</v>
      </c>
      <c r="K11" s="23">
        <v>0</v>
      </c>
      <c r="L11" s="24">
        <v>-1</v>
      </c>
      <c r="M11" s="24">
        <v>-1</v>
      </c>
      <c r="N11" s="8"/>
    </row>
    <row r="12" spans="1:14" x14ac:dyDescent="0.25">
      <c r="A12" s="21" t="s">
        <v>22</v>
      </c>
      <c r="B12" s="22">
        <v>20681</v>
      </c>
      <c r="C12" s="23">
        <v>5.0797791336300489E-2</v>
      </c>
      <c r="D12" s="22">
        <v>20065</v>
      </c>
      <c r="E12" s="23">
        <v>4.7956386337508754E-2</v>
      </c>
      <c r="F12" s="22">
        <v>19238</v>
      </c>
      <c r="G12" s="23">
        <v>4.6230689651443481E-2</v>
      </c>
      <c r="H12" s="22">
        <v>19098</v>
      </c>
      <c r="I12" s="23">
        <v>4.6223551792741902E-2</v>
      </c>
      <c r="J12" s="22">
        <v>0</v>
      </c>
      <c r="K12" s="23">
        <v>0</v>
      </c>
      <c r="L12" s="24">
        <v>-1</v>
      </c>
      <c r="M12" s="24">
        <v>-1</v>
      </c>
      <c r="N12" s="8"/>
    </row>
    <row r="13" spans="1:14" x14ac:dyDescent="0.25">
      <c r="A13" s="21" t="s">
        <v>3</v>
      </c>
      <c r="B13" s="22">
        <v>11625</v>
      </c>
      <c r="C13" s="23">
        <v>2.8553954077873079E-2</v>
      </c>
      <c r="D13" s="22">
        <v>10910</v>
      </c>
      <c r="E13" s="23">
        <v>2.6075463490766036E-2</v>
      </c>
      <c r="F13" s="22">
        <v>9731.5</v>
      </c>
      <c r="G13" s="23">
        <v>2.3385692709378427E-2</v>
      </c>
      <c r="H13" s="22">
        <v>8925</v>
      </c>
      <c r="I13" s="23">
        <v>2.1601487053629777E-2</v>
      </c>
      <c r="J13" s="22">
        <v>0</v>
      </c>
      <c r="K13" s="23">
        <v>0</v>
      </c>
      <c r="L13" s="24">
        <v>-1</v>
      </c>
      <c r="M13" s="24">
        <v>-1</v>
      </c>
      <c r="N13" s="8"/>
    </row>
    <row r="14" spans="1:14" x14ac:dyDescent="0.25">
      <c r="A14" s="21" t="s">
        <v>23</v>
      </c>
      <c r="B14" s="22">
        <v>1639</v>
      </c>
      <c r="C14" s="23">
        <v>4.0258004932158262E-3</v>
      </c>
      <c r="D14" s="22">
        <v>1757</v>
      </c>
      <c r="E14" s="23">
        <v>4.1993207473213492E-3</v>
      </c>
      <c r="F14" s="22">
        <v>1852</v>
      </c>
      <c r="G14" s="23">
        <v>4.4505269380639007E-3</v>
      </c>
      <c r="H14" s="22">
        <v>1825</v>
      </c>
      <c r="I14" s="23">
        <v>4.4171107980811586E-3</v>
      </c>
      <c r="J14" s="22">
        <v>0</v>
      </c>
      <c r="K14" s="23">
        <v>0</v>
      </c>
      <c r="L14" s="24">
        <v>-1</v>
      </c>
      <c r="M14" s="24">
        <v>-1</v>
      </c>
      <c r="N14" s="8"/>
    </row>
    <row r="15" spans="1:14" x14ac:dyDescent="0.25">
      <c r="A15" s="21" t="s">
        <v>25</v>
      </c>
      <c r="B15" s="22">
        <v>0</v>
      </c>
      <c r="C15" s="23">
        <v>0</v>
      </c>
      <c r="D15" s="22">
        <v>0</v>
      </c>
      <c r="E15" s="23">
        <v>0</v>
      </c>
      <c r="F15" s="22">
        <v>0</v>
      </c>
      <c r="G15" s="23">
        <v>0</v>
      </c>
      <c r="H15" s="22">
        <v>0</v>
      </c>
      <c r="I15" s="23">
        <v>0</v>
      </c>
      <c r="J15" s="22">
        <v>0</v>
      </c>
      <c r="K15" s="23">
        <v>0</v>
      </c>
      <c r="L15" s="23" t="s">
        <v>152</v>
      </c>
      <c r="M15" s="24" t="s">
        <v>152</v>
      </c>
      <c r="N15" s="8"/>
    </row>
    <row r="16" spans="1:14" x14ac:dyDescent="0.25">
      <c r="A16" s="21" t="s">
        <v>97</v>
      </c>
      <c r="B16" s="22">
        <v>201</v>
      </c>
      <c r="C16" s="23">
        <v>4.9370707695935395E-4</v>
      </c>
      <c r="D16" s="22">
        <v>206</v>
      </c>
      <c r="E16" s="23">
        <v>4.9235063969732388E-4</v>
      </c>
      <c r="F16" s="22">
        <v>227</v>
      </c>
      <c r="G16" s="23">
        <v>5.4550195191172002E-4</v>
      </c>
      <c r="H16" s="22">
        <v>182</v>
      </c>
      <c r="I16" s="23">
        <v>4.4050091246617583E-4</v>
      </c>
      <c r="J16" s="22">
        <v>0</v>
      </c>
      <c r="K16" s="23">
        <v>0</v>
      </c>
      <c r="L16" s="24">
        <v>-1</v>
      </c>
      <c r="M16" s="24">
        <v>-1</v>
      </c>
      <c r="N16" s="8"/>
    </row>
    <row r="17" spans="1:14" x14ac:dyDescent="0.25">
      <c r="A17" s="25" t="s">
        <v>156</v>
      </c>
      <c r="B17" s="22">
        <v>2337</v>
      </c>
      <c r="C17" s="23">
        <v>5.7402658649453242E-3</v>
      </c>
      <c r="D17" s="22">
        <v>2485</v>
      </c>
      <c r="E17" s="23">
        <v>5.9392783478050964E-3</v>
      </c>
      <c r="F17" s="22">
        <v>2264</v>
      </c>
      <c r="G17" s="23">
        <v>5.4406009653221767E-3</v>
      </c>
      <c r="H17" s="22">
        <v>1617</v>
      </c>
      <c r="I17" s="23">
        <v>3.9136811838341003E-3</v>
      </c>
      <c r="J17" s="22">
        <v>1</v>
      </c>
      <c r="K17" s="23">
        <v>1</v>
      </c>
      <c r="L17" s="24">
        <v>-0.99938157081014223</v>
      </c>
      <c r="M17" s="24">
        <v>-0.99957210098416771</v>
      </c>
      <c r="N17" s="8"/>
    </row>
    <row r="18" spans="1:14" x14ac:dyDescent="0.25">
      <c r="A18" s="26" t="s">
        <v>147</v>
      </c>
      <c r="B18" s="27">
        <v>407124</v>
      </c>
      <c r="C18" s="28">
        <v>1</v>
      </c>
      <c r="D18" s="27">
        <v>418401</v>
      </c>
      <c r="E18" s="28">
        <v>1</v>
      </c>
      <c r="F18" s="27">
        <v>416130.5</v>
      </c>
      <c r="G18" s="28">
        <v>1</v>
      </c>
      <c r="H18" s="27">
        <v>413166</v>
      </c>
      <c r="I18" s="28">
        <v>1</v>
      </c>
      <c r="J18" s="27">
        <v>1</v>
      </c>
      <c r="K18" s="28">
        <v>1</v>
      </c>
      <c r="L18" s="29">
        <v>-0.99999757966531611</v>
      </c>
      <c r="M18" s="29">
        <v>-0.99999754374588579</v>
      </c>
      <c r="N18" s="8"/>
    </row>
    <row r="19" spans="1:14" x14ac:dyDescent="0.25">
      <c r="A19" s="12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1"/>
      <c r="M19" s="31"/>
      <c r="N19" s="8"/>
    </row>
    <row r="20" spans="1:14" ht="23.25" customHeight="1" x14ac:dyDescent="0.25">
      <c r="A20" s="32" t="s">
        <v>148</v>
      </c>
      <c r="B20" s="33">
        <v>13570.8</v>
      </c>
      <c r="C20" s="28"/>
      <c r="D20" s="33">
        <v>13946.7</v>
      </c>
      <c r="E20" s="28"/>
      <c r="F20" s="33">
        <v>13871.016666666666</v>
      </c>
      <c r="G20" s="28"/>
      <c r="H20" s="33">
        <v>13772.2</v>
      </c>
      <c r="I20" s="28"/>
      <c r="J20" s="33">
        <v>3.3333333333333333E-2</v>
      </c>
      <c r="K20" s="28"/>
      <c r="L20" s="29">
        <v>-0.99999757966531611</v>
      </c>
      <c r="M20" s="29">
        <v>-0.99999754374588579</v>
      </c>
      <c r="N20" s="8"/>
    </row>
    <row r="21" spans="1:14" x14ac:dyDescent="0.25">
      <c r="A21" s="34"/>
      <c r="B21" s="35"/>
      <c r="C21" s="36"/>
      <c r="D21" s="35"/>
      <c r="E21" s="36"/>
      <c r="F21" s="35"/>
      <c r="G21" s="36"/>
      <c r="H21" s="35"/>
      <c r="I21" s="36"/>
      <c r="J21" s="35"/>
      <c r="K21" s="36"/>
      <c r="L21" s="37"/>
      <c r="M21" s="37"/>
      <c r="N21" s="38"/>
    </row>
    <row r="22" spans="1:14" x14ac:dyDescent="0.25">
      <c r="A22" s="39" t="s">
        <v>149</v>
      </c>
      <c r="B22" s="33">
        <v>21025</v>
      </c>
      <c r="C22" s="33"/>
      <c r="D22" s="33">
        <v>20922</v>
      </c>
      <c r="E22" s="33"/>
      <c r="F22" s="33">
        <v>20394</v>
      </c>
      <c r="G22" s="33"/>
      <c r="H22" s="33">
        <v>19980</v>
      </c>
      <c r="I22" s="33"/>
      <c r="J22" s="33">
        <v>19980</v>
      </c>
      <c r="K22" s="33"/>
      <c r="L22" s="29">
        <v>0</v>
      </c>
      <c r="M22" s="29">
        <v>-4.9702734839476813E-2</v>
      </c>
      <c r="N22" s="40"/>
    </row>
    <row r="23" spans="1:14" ht="35.25" customHeight="1" x14ac:dyDescent="0.25">
      <c r="A23" s="408" t="s">
        <v>157</v>
      </c>
      <c r="B23" s="409"/>
      <c r="C23" s="409"/>
      <c r="D23" s="409"/>
      <c r="E23" s="409"/>
      <c r="F23" s="409"/>
      <c r="G23" s="409"/>
      <c r="H23" s="409"/>
      <c r="I23" s="409"/>
      <c r="J23" s="409"/>
      <c r="K23" s="409"/>
      <c r="L23" s="409"/>
      <c r="M23" s="409"/>
      <c r="N23" s="41"/>
    </row>
  </sheetData>
  <mergeCells count="6">
    <mergeCell ref="A23:M23"/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521E9-D0E0-4C5A-8403-C74D5ED2EA8E}">
  <sheetPr codeName="Sheet2"/>
  <dimension ref="A1:M39"/>
  <sheetViews>
    <sheetView workbookViewId="0">
      <selection activeCell="N7" sqref="N7"/>
    </sheetView>
  </sheetViews>
  <sheetFormatPr defaultRowHeight="15" x14ac:dyDescent="0.25"/>
  <cols>
    <col min="1" max="1" width="22.85546875" style="1" bestFit="1" customWidth="1"/>
    <col min="2" max="2" width="7.140625" style="1" bestFit="1" customWidth="1"/>
    <col min="3" max="3" width="7.5703125" style="1" bestFit="1" customWidth="1"/>
    <col min="4" max="5" width="11.28515625" style="1" bestFit="1" customWidth="1"/>
    <col min="6" max="6" width="7.140625" style="1" bestFit="1" customWidth="1"/>
    <col min="7" max="7" width="7.5703125" style="1" bestFit="1" customWidth="1"/>
    <col min="8" max="9" width="11.85546875" style="1" bestFit="1" customWidth="1"/>
    <col min="10" max="10" width="7.140625" style="1" bestFit="1" customWidth="1"/>
    <col min="11" max="11" width="7.5703125" style="1" bestFit="1" customWidth="1"/>
    <col min="12" max="12" width="6.85546875" style="1" bestFit="1" customWidth="1"/>
    <col min="13" max="13" width="7.42578125" style="1" bestFit="1" customWidth="1"/>
    <col min="14" max="16384" width="9.140625" style="1"/>
  </cols>
  <sheetData>
    <row r="1" spans="1:13" ht="15.75" x14ac:dyDescent="0.25">
      <c r="A1" s="366" t="s">
        <v>30</v>
      </c>
      <c r="B1" s="366"/>
      <c r="C1" s="366"/>
      <c r="D1" s="366"/>
      <c r="E1" s="366"/>
      <c r="F1" s="366"/>
      <c r="G1" s="366"/>
      <c r="H1" s="366"/>
      <c r="I1" s="366"/>
      <c r="J1" s="335"/>
      <c r="K1" s="335"/>
      <c r="L1" s="336"/>
      <c r="M1" s="336"/>
    </row>
    <row r="2" spans="1:13" ht="15.75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25">
      <c r="A3" s="337"/>
      <c r="B3" s="367" t="s">
        <v>1</v>
      </c>
      <c r="C3" s="367"/>
      <c r="D3" s="367"/>
      <c r="E3" s="367"/>
      <c r="F3" s="368" t="s">
        <v>7</v>
      </c>
      <c r="G3" s="367"/>
      <c r="H3" s="367"/>
      <c r="I3" s="369"/>
      <c r="J3" s="367" t="s">
        <v>4</v>
      </c>
      <c r="K3" s="367"/>
      <c r="L3" s="367"/>
      <c r="M3" s="367"/>
    </row>
    <row r="4" spans="1:13" ht="24" thickBot="1" x14ac:dyDescent="0.3">
      <c r="A4" s="338" t="s">
        <v>8</v>
      </c>
      <c r="B4" s="339" t="s">
        <v>9</v>
      </c>
      <c r="C4" s="339" t="s">
        <v>10</v>
      </c>
      <c r="D4" s="340" t="s">
        <v>11</v>
      </c>
      <c r="E4" s="340" t="s">
        <v>12</v>
      </c>
      <c r="F4" s="341" t="s">
        <v>9</v>
      </c>
      <c r="G4" s="339" t="s">
        <v>10</v>
      </c>
      <c r="H4" s="340" t="s">
        <v>13</v>
      </c>
      <c r="I4" s="342" t="s">
        <v>14</v>
      </c>
      <c r="J4" s="339" t="s">
        <v>9</v>
      </c>
      <c r="K4" s="339" t="s">
        <v>10</v>
      </c>
      <c r="L4" s="340" t="s">
        <v>4</v>
      </c>
      <c r="M4" s="339" t="s">
        <v>15</v>
      </c>
    </row>
    <row r="5" spans="1:13" x14ac:dyDescent="0.25">
      <c r="A5" s="343" t="s">
        <v>16</v>
      </c>
      <c r="B5" s="344">
        <v>1684</v>
      </c>
      <c r="C5" s="344">
        <v>355</v>
      </c>
      <c r="D5" s="344">
        <v>2039</v>
      </c>
      <c r="E5" s="345">
        <v>0.17301654645736106</v>
      </c>
      <c r="F5" s="346">
        <v>282</v>
      </c>
      <c r="G5" s="347">
        <v>536</v>
      </c>
      <c r="H5" s="347">
        <v>818</v>
      </c>
      <c r="I5" s="348">
        <v>0.21131490570911909</v>
      </c>
      <c r="J5" s="344">
        <v>1966</v>
      </c>
      <c r="K5" s="344">
        <v>891</v>
      </c>
      <c r="L5" s="344">
        <v>2857</v>
      </c>
      <c r="M5" s="345">
        <v>0.18248594787940725</v>
      </c>
    </row>
    <row r="6" spans="1:13" x14ac:dyDescent="0.25">
      <c r="A6" s="331" t="s">
        <v>17</v>
      </c>
      <c r="B6" s="344">
        <v>1966</v>
      </c>
      <c r="C6" s="344">
        <v>458</v>
      </c>
      <c r="D6" s="344">
        <v>2424</v>
      </c>
      <c r="E6" s="349">
        <v>0.20568519304200256</v>
      </c>
      <c r="F6" s="346">
        <v>224</v>
      </c>
      <c r="G6" s="347">
        <v>130</v>
      </c>
      <c r="H6" s="347">
        <v>354</v>
      </c>
      <c r="I6" s="350">
        <v>9.1449237923017304E-2</v>
      </c>
      <c r="J6" s="344">
        <v>2190</v>
      </c>
      <c r="K6" s="344">
        <v>588</v>
      </c>
      <c r="L6" s="344">
        <v>2778</v>
      </c>
      <c r="M6" s="345">
        <v>0.17743995912110372</v>
      </c>
    </row>
    <row r="7" spans="1:13" x14ac:dyDescent="0.25">
      <c r="A7" s="331" t="s">
        <v>18</v>
      </c>
      <c r="B7" s="344">
        <v>535</v>
      </c>
      <c r="C7" s="344">
        <v>120</v>
      </c>
      <c r="D7" s="344">
        <v>655</v>
      </c>
      <c r="E7" s="349">
        <v>5.5579126007636828E-2</v>
      </c>
      <c r="F7" s="346">
        <v>217</v>
      </c>
      <c r="G7" s="347">
        <v>739</v>
      </c>
      <c r="H7" s="347">
        <v>956</v>
      </c>
      <c r="I7" s="350">
        <v>0.24696460862826145</v>
      </c>
      <c r="J7" s="344">
        <v>752</v>
      </c>
      <c r="K7" s="344">
        <v>859</v>
      </c>
      <c r="L7" s="344">
        <v>1611</v>
      </c>
      <c r="M7" s="345">
        <v>0.10289984670413899</v>
      </c>
    </row>
    <row r="8" spans="1:13" x14ac:dyDescent="0.25">
      <c r="A8" s="331" t="s">
        <v>19</v>
      </c>
      <c r="B8" s="344">
        <v>607</v>
      </c>
      <c r="C8" s="344">
        <v>232</v>
      </c>
      <c r="D8" s="344">
        <v>839</v>
      </c>
      <c r="E8" s="349">
        <v>7.119219346627069E-2</v>
      </c>
      <c r="F8" s="346">
        <v>13</v>
      </c>
      <c r="G8" s="347">
        <v>71</v>
      </c>
      <c r="H8" s="347">
        <v>84</v>
      </c>
      <c r="I8" s="350">
        <v>2.1699819168173599E-2</v>
      </c>
      <c r="J8" s="344">
        <v>620</v>
      </c>
      <c r="K8" s="344">
        <v>303</v>
      </c>
      <c r="L8" s="344">
        <v>923</v>
      </c>
      <c r="M8" s="345">
        <v>5.8955033214103218E-2</v>
      </c>
    </row>
    <row r="9" spans="1:13" x14ac:dyDescent="0.25">
      <c r="A9" s="331" t="s">
        <v>20</v>
      </c>
      <c r="B9" s="344">
        <v>1608</v>
      </c>
      <c r="C9" s="344">
        <v>280</v>
      </c>
      <c r="D9" s="344">
        <v>1888</v>
      </c>
      <c r="E9" s="349">
        <v>0.16020364870598219</v>
      </c>
      <c r="F9" s="346">
        <v>202</v>
      </c>
      <c r="G9" s="347">
        <v>153</v>
      </c>
      <c r="H9" s="347">
        <v>355</v>
      </c>
      <c r="I9" s="350">
        <v>9.1707569103590805E-2</v>
      </c>
      <c r="J9" s="344">
        <v>1810</v>
      </c>
      <c r="K9" s="344">
        <v>433</v>
      </c>
      <c r="L9" s="344">
        <v>2243</v>
      </c>
      <c r="M9" s="345">
        <v>0.14326775677056719</v>
      </c>
    </row>
    <row r="10" spans="1:13" x14ac:dyDescent="0.25">
      <c r="A10" s="331" t="s">
        <v>21</v>
      </c>
      <c r="B10" s="344">
        <v>2049</v>
      </c>
      <c r="C10" s="344">
        <v>560</v>
      </c>
      <c r="D10" s="344">
        <v>2609</v>
      </c>
      <c r="E10" s="349">
        <v>0.22138311412812897</v>
      </c>
      <c r="F10" s="346">
        <v>532</v>
      </c>
      <c r="G10" s="347">
        <v>140</v>
      </c>
      <c r="H10" s="347">
        <v>672</v>
      </c>
      <c r="I10" s="350">
        <v>0.17359855334538879</v>
      </c>
      <c r="J10" s="344">
        <v>2581</v>
      </c>
      <c r="K10" s="344">
        <v>700</v>
      </c>
      <c r="L10" s="344">
        <v>3281</v>
      </c>
      <c r="M10" s="345">
        <v>0.20956821665815023</v>
      </c>
    </row>
    <row r="11" spans="1:13" x14ac:dyDescent="0.25">
      <c r="A11" s="331" t="s">
        <v>22</v>
      </c>
      <c r="B11" s="344">
        <v>209</v>
      </c>
      <c r="C11" s="344">
        <v>185</v>
      </c>
      <c r="D11" s="344">
        <v>394</v>
      </c>
      <c r="E11" s="349">
        <v>3.3432329232074669E-2</v>
      </c>
      <c r="F11" s="346">
        <v>63</v>
      </c>
      <c r="G11" s="347">
        <v>128</v>
      </c>
      <c r="H11" s="347">
        <v>191</v>
      </c>
      <c r="I11" s="350">
        <v>4.9341255489537585E-2</v>
      </c>
      <c r="J11" s="344">
        <v>272</v>
      </c>
      <c r="K11" s="344">
        <v>313</v>
      </c>
      <c r="L11" s="344">
        <v>585</v>
      </c>
      <c r="M11" s="345">
        <v>3.7365866121614716E-2</v>
      </c>
    </row>
    <row r="12" spans="1:13" x14ac:dyDescent="0.25">
      <c r="A12" s="331" t="s">
        <v>3</v>
      </c>
      <c r="B12" s="344">
        <v>0</v>
      </c>
      <c r="C12" s="344">
        <v>0</v>
      </c>
      <c r="D12" s="344">
        <v>0</v>
      </c>
      <c r="E12" s="349">
        <v>0</v>
      </c>
      <c r="F12" s="346">
        <v>303</v>
      </c>
      <c r="G12" s="347">
        <v>129</v>
      </c>
      <c r="H12" s="347">
        <v>432</v>
      </c>
      <c r="I12" s="350">
        <v>0.11159907000774993</v>
      </c>
      <c r="J12" s="344">
        <v>303</v>
      </c>
      <c r="K12" s="344">
        <v>129</v>
      </c>
      <c r="L12" s="344">
        <v>432</v>
      </c>
      <c r="M12" s="345">
        <v>2.7593254982115484E-2</v>
      </c>
    </row>
    <row r="13" spans="1:13" x14ac:dyDescent="0.25">
      <c r="A13" s="331" t="s">
        <v>23</v>
      </c>
      <c r="B13" s="344">
        <v>433</v>
      </c>
      <c r="C13" s="344">
        <v>354</v>
      </c>
      <c r="D13" s="344">
        <v>787</v>
      </c>
      <c r="E13" s="349">
        <v>6.677980483665677E-2</v>
      </c>
      <c r="F13" s="346">
        <v>0</v>
      </c>
      <c r="G13" s="347">
        <v>0</v>
      </c>
      <c r="H13" s="347">
        <v>0</v>
      </c>
      <c r="I13" s="350">
        <v>0</v>
      </c>
      <c r="J13" s="344">
        <v>433</v>
      </c>
      <c r="K13" s="344">
        <v>354</v>
      </c>
      <c r="L13" s="344">
        <v>787</v>
      </c>
      <c r="M13" s="345">
        <v>5.0268267756770568E-2</v>
      </c>
    </row>
    <row r="14" spans="1:13" x14ac:dyDescent="0.25">
      <c r="A14" s="331" t="s">
        <v>24</v>
      </c>
      <c r="B14" s="344">
        <v>9</v>
      </c>
      <c r="C14" s="344">
        <v>115</v>
      </c>
      <c r="D14" s="344">
        <v>124</v>
      </c>
      <c r="E14" s="349">
        <v>1.0521849809079338E-2</v>
      </c>
      <c r="F14" s="346">
        <v>0</v>
      </c>
      <c r="G14" s="347">
        <v>0</v>
      </c>
      <c r="H14" s="347">
        <v>0</v>
      </c>
      <c r="I14" s="350">
        <v>0</v>
      </c>
      <c r="J14" s="344">
        <v>9</v>
      </c>
      <c r="K14" s="344">
        <v>115</v>
      </c>
      <c r="L14" s="344">
        <v>124</v>
      </c>
      <c r="M14" s="345">
        <v>7.9202861522738883E-3</v>
      </c>
    </row>
    <row r="15" spans="1:13" x14ac:dyDescent="0.25">
      <c r="A15" s="331" t="s">
        <v>25</v>
      </c>
      <c r="B15" s="344">
        <v>0</v>
      </c>
      <c r="C15" s="344">
        <v>0</v>
      </c>
      <c r="D15" s="344">
        <v>0</v>
      </c>
      <c r="E15" s="349">
        <v>0</v>
      </c>
      <c r="F15" s="346">
        <v>0</v>
      </c>
      <c r="G15" s="347">
        <v>9</v>
      </c>
      <c r="H15" s="347">
        <v>9</v>
      </c>
      <c r="I15" s="350">
        <v>2.3249806251614568E-3</v>
      </c>
      <c r="J15" s="344">
        <v>0</v>
      </c>
      <c r="K15" s="344">
        <v>9</v>
      </c>
      <c r="L15" s="344">
        <v>9</v>
      </c>
      <c r="M15" s="345">
        <v>5.7485947879407258E-4</v>
      </c>
    </row>
    <row r="16" spans="1:13" x14ac:dyDescent="0.25">
      <c r="A16" s="331" t="s">
        <v>26</v>
      </c>
      <c r="B16" s="344">
        <v>0</v>
      </c>
      <c r="C16" s="344">
        <v>26</v>
      </c>
      <c r="D16" s="344">
        <v>26</v>
      </c>
      <c r="E16" s="349">
        <v>2.2061943148069581E-3</v>
      </c>
      <c r="F16" s="346">
        <v>0</v>
      </c>
      <c r="G16" s="347">
        <v>0</v>
      </c>
      <c r="H16" s="347">
        <v>0</v>
      </c>
      <c r="I16" s="350">
        <v>0</v>
      </c>
      <c r="J16" s="344">
        <v>0</v>
      </c>
      <c r="K16" s="344">
        <v>26</v>
      </c>
      <c r="L16" s="344">
        <v>26</v>
      </c>
      <c r="M16" s="345">
        <v>1.660705160960654E-3</v>
      </c>
    </row>
    <row r="17" spans="1:13" x14ac:dyDescent="0.25">
      <c r="A17" s="351" t="s">
        <v>27</v>
      </c>
      <c r="B17" s="352">
        <v>9100</v>
      </c>
      <c r="C17" s="352">
        <v>2685</v>
      </c>
      <c r="D17" s="352">
        <v>11785</v>
      </c>
      <c r="E17" s="353">
        <v>1</v>
      </c>
      <c r="F17" s="354">
        <v>1836</v>
      </c>
      <c r="G17" s="352">
        <v>2035</v>
      </c>
      <c r="H17" s="352">
        <v>3871</v>
      </c>
      <c r="I17" s="355">
        <v>1</v>
      </c>
      <c r="J17" s="352">
        <v>10936</v>
      </c>
      <c r="K17" s="352">
        <v>4720</v>
      </c>
      <c r="L17" s="352">
        <v>15656</v>
      </c>
      <c r="M17" s="356">
        <v>1</v>
      </c>
    </row>
    <row r="18" spans="1:13" x14ac:dyDescent="0.25">
      <c r="A18" s="371" t="s">
        <v>28</v>
      </c>
      <c r="B18" s="371"/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1"/>
    </row>
    <row r="19" spans="1:13" x14ac:dyDescent="0.25">
      <c r="A19" s="370" t="s">
        <v>29</v>
      </c>
      <c r="B19" s="370"/>
      <c r="C19" s="370"/>
      <c r="D19" s="370"/>
      <c r="E19" s="370"/>
      <c r="F19" s="370"/>
      <c r="G19" s="370"/>
      <c r="H19" s="370"/>
      <c r="I19" s="370"/>
      <c r="J19" s="357"/>
      <c r="K19" s="357"/>
      <c r="L19" s="358"/>
      <c r="M19" s="358"/>
    </row>
    <row r="20" spans="1:13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</sheetData>
  <mergeCells count="6">
    <mergeCell ref="A1:I1"/>
    <mergeCell ref="B3:E3"/>
    <mergeCell ref="F3:I3"/>
    <mergeCell ref="J3:M3"/>
    <mergeCell ref="A19:I19"/>
    <mergeCell ref="A18:M1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DCFF7-6CFE-4216-AA08-D910F01F6C99}">
  <sheetPr codeName="Sheet3"/>
  <dimension ref="A1:W34"/>
  <sheetViews>
    <sheetView workbookViewId="0">
      <selection activeCell="E18" sqref="E18"/>
    </sheetView>
  </sheetViews>
  <sheetFormatPr defaultRowHeight="15" x14ac:dyDescent="0.25"/>
  <cols>
    <col min="1" max="1" width="18.85546875" style="1" customWidth="1"/>
    <col min="2" max="11" width="6.140625" style="1" customWidth="1"/>
    <col min="12" max="13" width="7.42578125" style="1" customWidth="1"/>
    <col min="14" max="21" width="6.140625" style="1" customWidth="1"/>
    <col min="22" max="16384" width="9.140625" style="1"/>
  </cols>
  <sheetData>
    <row r="1" spans="1:23" ht="16.5" thickBot="1" x14ac:dyDescent="0.3">
      <c r="A1" s="326" t="s">
        <v>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27.75" customHeight="1" x14ac:dyDescent="0.25">
      <c r="A2" s="327"/>
      <c r="B2" s="372" t="s">
        <v>32</v>
      </c>
      <c r="C2" s="372"/>
      <c r="D2" s="372" t="s">
        <v>33</v>
      </c>
      <c r="E2" s="372"/>
      <c r="F2" s="372" t="s">
        <v>34</v>
      </c>
      <c r="G2" s="372"/>
      <c r="H2" s="372" t="s">
        <v>35</v>
      </c>
      <c r="I2" s="372"/>
      <c r="J2" s="372" t="s">
        <v>36</v>
      </c>
      <c r="K2" s="372"/>
      <c r="L2" s="372" t="s">
        <v>37</v>
      </c>
      <c r="M2" s="372"/>
      <c r="N2" s="372" t="s">
        <v>38</v>
      </c>
      <c r="O2" s="372"/>
      <c r="P2" s="372" t="s">
        <v>39</v>
      </c>
      <c r="Q2" s="372"/>
      <c r="R2" s="372" t="s">
        <v>40</v>
      </c>
      <c r="S2" s="372"/>
      <c r="T2" s="373" t="s">
        <v>4</v>
      </c>
      <c r="U2" s="373"/>
      <c r="V2" s="328" t="s">
        <v>41</v>
      </c>
      <c r="W2" s="9"/>
    </row>
    <row r="3" spans="1:23" ht="15.75" thickBot="1" x14ac:dyDescent="0.3">
      <c r="A3" s="329" t="s">
        <v>42</v>
      </c>
      <c r="B3" s="330" t="s">
        <v>43</v>
      </c>
      <c r="C3" s="330" t="s">
        <v>44</v>
      </c>
      <c r="D3" s="330" t="s">
        <v>45</v>
      </c>
      <c r="E3" s="330" t="s">
        <v>44</v>
      </c>
      <c r="F3" s="330" t="s">
        <v>45</v>
      </c>
      <c r="G3" s="330" t="s">
        <v>44</v>
      </c>
      <c r="H3" s="330" t="s">
        <v>45</v>
      </c>
      <c r="I3" s="330" t="s">
        <v>44</v>
      </c>
      <c r="J3" s="330" t="s">
        <v>45</v>
      </c>
      <c r="K3" s="330" t="s">
        <v>44</v>
      </c>
      <c r="L3" s="330" t="s">
        <v>45</v>
      </c>
      <c r="M3" s="330" t="s">
        <v>44</v>
      </c>
      <c r="N3" s="330" t="s">
        <v>45</v>
      </c>
      <c r="O3" s="330" t="s">
        <v>44</v>
      </c>
      <c r="P3" s="330" t="s">
        <v>45</v>
      </c>
      <c r="Q3" s="330" t="s">
        <v>44</v>
      </c>
      <c r="R3" s="330" t="s">
        <v>45</v>
      </c>
      <c r="S3" s="330" t="s">
        <v>44</v>
      </c>
      <c r="T3" s="330" t="s">
        <v>45</v>
      </c>
      <c r="U3" s="330" t="s">
        <v>44</v>
      </c>
      <c r="V3" s="330"/>
      <c r="W3" s="9"/>
    </row>
    <row r="4" spans="1:23" x14ac:dyDescent="0.25">
      <c r="A4" s="331" t="s">
        <v>1</v>
      </c>
      <c r="B4" s="205">
        <v>7</v>
      </c>
      <c r="C4" s="205">
        <v>8</v>
      </c>
      <c r="D4" s="205">
        <v>158</v>
      </c>
      <c r="E4" s="205">
        <v>158</v>
      </c>
      <c r="F4" s="205">
        <v>442</v>
      </c>
      <c r="G4" s="205">
        <v>727</v>
      </c>
      <c r="H4" s="205">
        <v>292</v>
      </c>
      <c r="I4" s="205">
        <v>387</v>
      </c>
      <c r="J4" s="205">
        <v>2783</v>
      </c>
      <c r="K4" s="205">
        <v>3124</v>
      </c>
      <c r="L4" s="205">
        <v>5</v>
      </c>
      <c r="M4" s="205">
        <v>7</v>
      </c>
      <c r="N4" s="205">
        <v>153</v>
      </c>
      <c r="O4" s="205">
        <v>226</v>
      </c>
      <c r="P4" s="205">
        <v>378</v>
      </c>
      <c r="Q4" s="205">
        <v>143</v>
      </c>
      <c r="R4" s="205">
        <v>54</v>
      </c>
      <c r="S4" s="205">
        <v>42</v>
      </c>
      <c r="T4" s="205">
        <v>4272</v>
      </c>
      <c r="U4" s="205">
        <v>4822</v>
      </c>
      <c r="V4" s="205">
        <v>9094</v>
      </c>
      <c r="W4" s="332"/>
    </row>
    <row r="5" spans="1:23" x14ac:dyDescent="0.25">
      <c r="A5" s="331" t="s">
        <v>2</v>
      </c>
      <c r="B5" s="205">
        <v>0</v>
      </c>
      <c r="C5" s="205">
        <v>2</v>
      </c>
      <c r="D5" s="205">
        <v>20</v>
      </c>
      <c r="E5" s="205">
        <v>17</v>
      </c>
      <c r="F5" s="205">
        <v>31</v>
      </c>
      <c r="G5" s="205">
        <v>100</v>
      </c>
      <c r="H5" s="205">
        <v>17</v>
      </c>
      <c r="I5" s="205">
        <v>48</v>
      </c>
      <c r="J5" s="205">
        <v>260</v>
      </c>
      <c r="K5" s="205">
        <v>587</v>
      </c>
      <c r="L5" s="205">
        <v>0</v>
      </c>
      <c r="M5" s="205">
        <v>0</v>
      </c>
      <c r="N5" s="205">
        <v>11</v>
      </c>
      <c r="O5" s="205">
        <v>20</v>
      </c>
      <c r="P5" s="205">
        <v>170</v>
      </c>
      <c r="Q5" s="205">
        <v>129</v>
      </c>
      <c r="R5" s="205">
        <v>1</v>
      </c>
      <c r="S5" s="205">
        <v>7</v>
      </c>
      <c r="T5" s="205">
        <v>510</v>
      </c>
      <c r="U5" s="205">
        <v>910</v>
      </c>
      <c r="V5" s="205">
        <v>1420</v>
      </c>
      <c r="W5" s="9"/>
    </row>
    <row r="6" spans="1:23" x14ac:dyDescent="0.25">
      <c r="A6" s="331" t="s">
        <v>46</v>
      </c>
      <c r="B6" s="205">
        <v>0</v>
      </c>
      <c r="C6" s="205">
        <v>2</v>
      </c>
      <c r="D6" s="205">
        <v>3</v>
      </c>
      <c r="E6" s="205">
        <v>4</v>
      </c>
      <c r="F6" s="205">
        <v>13</v>
      </c>
      <c r="G6" s="205">
        <v>13</v>
      </c>
      <c r="H6" s="205">
        <v>5</v>
      </c>
      <c r="I6" s="205">
        <v>11</v>
      </c>
      <c r="J6" s="205">
        <v>168</v>
      </c>
      <c r="K6" s="205">
        <v>179</v>
      </c>
      <c r="L6" s="205">
        <v>0</v>
      </c>
      <c r="M6" s="205">
        <v>0</v>
      </c>
      <c r="N6" s="205">
        <v>4</v>
      </c>
      <c r="O6" s="205">
        <v>0</v>
      </c>
      <c r="P6" s="205">
        <v>2</v>
      </c>
      <c r="Q6" s="205">
        <v>2</v>
      </c>
      <c r="R6" s="205">
        <v>5</v>
      </c>
      <c r="S6" s="205">
        <v>4</v>
      </c>
      <c r="T6" s="205">
        <v>200</v>
      </c>
      <c r="U6" s="205">
        <v>215</v>
      </c>
      <c r="V6" s="205">
        <v>415</v>
      </c>
      <c r="W6" s="9"/>
    </row>
    <row r="7" spans="1:23" x14ac:dyDescent="0.25">
      <c r="A7" s="333" t="s">
        <v>47</v>
      </c>
      <c r="B7" s="334">
        <v>7</v>
      </c>
      <c r="C7" s="334">
        <v>12</v>
      </c>
      <c r="D7" s="334">
        <v>181</v>
      </c>
      <c r="E7" s="334">
        <v>179</v>
      </c>
      <c r="F7" s="334">
        <v>486</v>
      </c>
      <c r="G7" s="334">
        <v>840</v>
      </c>
      <c r="H7" s="334">
        <v>314</v>
      </c>
      <c r="I7" s="334">
        <v>446</v>
      </c>
      <c r="J7" s="334">
        <v>3211</v>
      </c>
      <c r="K7" s="334">
        <v>3890</v>
      </c>
      <c r="L7" s="334">
        <v>5</v>
      </c>
      <c r="M7" s="334">
        <v>7</v>
      </c>
      <c r="N7" s="334">
        <v>168</v>
      </c>
      <c r="O7" s="334">
        <v>246</v>
      </c>
      <c r="P7" s="334">
        <v>550</v>
      </c>
      <c r="Q7" s="334">
        <v>274</v>
      </c>
      <c r="R7" s="334">
        <v>60</v>
      </c>
      <c r="S7" s="334">
        <v>53</v>
      </c>
      <c r="T7" s="334">
        <v>4982</v>
      </c>
      <c r="U7" s="334">
        <v>5947</v>
      </c>
      <c r="V7" s="334">
        <v>10929</v>
      </c>
      <c r="W7" s="9"/>
    </row>
    <row r="8" spans="1:23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16.5" thickBot="1" x14ac:dyDescent="0.3">
      <c r="A9" s="326" t="s">
        <v>48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27.75" customHeight="1" x14ac:dyDescent="0.25">
      <c r="A10" s="327"/>
      <c r="B10" s="372" t="s">
        <v>32</v>
      </c>
      <c r="C10" s="372"/>
      <c r="D10" s="372" t="s">
        <v>33</v>
      </c>
      <c r="E10" s="372"/>
      <c r="F10" s="372" t="s">
        <v>34</v>
      </c>
      <c r="G10" s="372"/>
      <c r="H10" s="372" t="s">
        <v>49</v>
      </c>
      <c r="I10" s="372"/>
      <c r="J10" s="372" t="s">
        <v>36</v>
      </c>
      <c r="K10" s="372"/>
      <c r="L10" s="372" t="s">
        <v>37</v>
      </c>
      <c r="M10" s="372"/>
      <c r="N10" s="372" t="s">
        <v>38</v>
      </c>
      <c r="O10" s="372"/>
      <c r="P10" s="372" t="s">
        <v>39</v>
      </c>
      <c r="Q10" s="372"/>
      <c r="R10" s="372" t="s">
        <v>40</v>
      </c>
      <c r="S10" s="372"/>
      <c r="T10" s="373" t="s">
        <v>4</v>
      </c>
      <c r="U10" s="373"/>
      <c r="V10" s="328" t="s">
        <v>41</v>
      </c>
      <c r="W10" s="9"/>
    </row>
    <row r="11" spans="1:23" ht="15.75" thickBot="1" x14ac:dyDescent="0.3">
      <c r="A11" s="329" t="s">
        <v>50</v>
      </c>
      <c r="B11" s="330" t="s">
        <v>43</v>
      </c>
      <c r="C11" s="330" t="s">
        <v>44</v>
      </c>
      <c r="D11" s="330" t="s">
        <v>45</v>
      </c>
      <c r="E11" s="330" t="s">
        <v>44</v>
      </c>
      <c r="F11" s="330" t="s">
        <v>45</v>
      </c>
      <c r="G11" s="330" t="s">
        <v>44</v>
      </c>
      <c r="H11" s="330" t="s">
        <v>45</v>
      </c>
      <c r="I11" s="330" t="s">
        <v>44</v>
      </c>
      <c r="J11" s="330" t="s">
        <v>45</v>
      </c>
      <c r="K11" s="330" t="s">
        <v>44</v>
      </c>
      <c r="L11" s="330" t="s">
        <v>45</v>
      </c>
      <c r="M11" s="330" t="s">
        <v>44</v>
      </c>
      <c r="N11" s="330" t="s">
        <v>45</v>
      </c>
      <c r="O11" s="330" t="s">
        <v>44</v>
      </c>
      <c r="P11" s="330" t="s">
        <v>45</v>
      </c>
      <c r="Q11" s="330" t="s">
        <v>44</v>
      </c>
      <c r="R11" s="330" t="s">
        <v>45</v>
      </c>
      <c r="S11" s="330" t="s">
        <v>44</v>
      </c>
      <c r="T11" s="330" t="s">
        <v>45</v>
      </c>
      <c r="U11" s="330" t="s">
        <v>44</v>
      </c>
      <c r="V11" s="330"/>
      <c r="W11" s="9"/>
    </row>
    <row r="12" spans="1:23" x14ac:dyDescent="0.25">
      <c r="A12" s="331" t="s">
        <v>1</v>
      </c>
      <c r="B12" s="205">
        <v>10</v>
      </c>
      <c r="C12" s="205">
        <v>11</v>
      </c>
      <c r="D12" s="205">
        <v>208</v>
      </c>
      <c r="E12" s="205">
        <v>217</v>
      </c>
      <c r="F12" s="205">
        <v>622</v>
      </c>
      <c r="G12" s="205">
        <v>1127</v>
      </c>
      <c r="H12" s="205">
        <v>344</v>
      </c>
      <c r="I12" s="205">
        <v>469</v>
      </c>
      <c r="J12" s="205">
        <v>3488</v>
      </c>
      <c r="K12" s="205">
        <v>3983</v>
      </c>
      <c r="L12" s="205">
        <v>6</v>
      </c>
      <c r="M12" s="205">
        <v>7</v>
      </c>
      <c r="N12" s="205">
        <v>195</v>
      </c>
      <c r="O12" s="205">
        <v>274</v>
      </c>
      <c r="P12" s="205">
        <v>409</v>
      </c>
      <c r="Q12" s="205">
        <v>171</v>
      </c>
      <c r="R12" s="205">
        <v>121</v>
      </c>
      <c r="S12" s="205">
        <v>113</v>
      </c>
      <c r="T12" s="205">
        <v>5403</v>
      </c>
      <c r="U12" s="205">
        <v>6372</v>
      </c>
      <c r="V12" s="205">
        <v>11775</v>
      </c>
      <c r="W12" s="332"/>
    </row>
    <row r="13" spans="1:23" x14ac:dyDescent="0.25">
      <c r="A13" s="331" t="s">
        <v>2</v>
      </c>
      <c r="B13" s="205">
        <v>1</v>
      </c>
      <c r="C13" s="205">
        <v>4</v>
      </c>
      <c r="D13" s="205">
        <v>44</v>
      </c>
      <c r="E13" s="205">
        <v>40</v>
      </c>
      <c r="F13" s="205">
        <v>129</v>
      </c>
      <c r="G13" s="205">
        <v>350</v>
      </c>
      <c r="H13" s="205">
        <v>51</v>
      </c>
      <c r="I13" s="205">
        <v>101</v>
      </c>
      <c r="J13" s="205">
        <v>760</v>
      </c>
      <c r="K13" s="205">
        <v>1347</v>
      </c>
      <c r="L13" s="205">
        <v>1</v>
      </c>
      <c r="M13" s="205">
        <v>1</v>
      </c>
      <c r="N13" s="205">
        <v>33</v>
      </c>
      <c r="O13" s="205">
        <v>50</v>
      </c>
      <c r="P13" s="205">
        <v>221</v>
      </c>
      <c r="Q13" s="205">
        <v>173</v>
      </c>
      <c r="R13" s="205">
        <v>11</v>
      </c>
      <c r="S13" s="205">
        <v>30</v>
      </c>
      <c r="T13" s="205">
        <v>1251</v>
      </c>
      <c r="U13" s="205">
        <v>2096</v>
      </c>
      <c r="V13" s="205">
        <v>3347</v>
      </c>
      <c r="W13" s="9"/>
    </row>
    <row r="14" spans="1:23" x14ac:dyDescent="0.25">
      <c r="A14" s="331" t="s">
        <v>46</v>
      </c>
      <c r="B14" s="205">
        <v>0</v>
      </c>
      <c r="C14" s="205">
        <v>2</v>
      </c>
      <c r="D14" s="205">
        <v>5</v>
      </c>
      <c r="E14" s="205">
        <v>5</v>
      </c>
      <c r="F14" s="205">
        <v>19</v>
      </c>
      <c r="G14" s="205">
        <v>22</v>
      </c>
      <c r="H14" s="205">
        <v>7</v>
      </c>
      <c r="I14" s="205">
        <v>13</v>
      </c>
      <c r="J14" s="205">
        <v>206</v>
      </c>
      <c r="K14" s="205">
        <v>219</v>
      </c>
      <c r="L14" s="205">
        <v>0</v>
      </c>
      <c r="M14" s="205">
        <v>0</v>
      </c>
      <c r="N14" s="205">
        <v>6</v>
      </c>
      <c r="O14" s="205">
        <v>1</v>
      </c>
      <c r="P14" s="205">
        <v>2</v>
      </c>
      <c r="Q14" s="205">
        <v>2</v>
      </c>
      <c r="R14" s="205">
        <v>6</v>
      </c>
      <c r="S14" s="205">
        <v>6</v>
      </c>
      <c r="T14" s="205">
        <v>251</v>
      </c>
      <c r="U14" s="205">
        <v>270</v>
      </c>
      <c r="V14" s="205">
        <v>521</v>
      </c>
      <c r="W14" s="9"/>
    </row>
    <row r="15" spans="1:23" x14ac:dyDescent="0.25">
      <c r="A15" s="333" t="s">
        <v>41</v>
      </c>
      <c r="B15" s="334">
        <v>11</v>
      </c>
      <c r="C15" s="334">
        <v>17</v>
      </c>
      <c r="D15" s="334">
        <v>257</v>
      </c>
      <c r="E15" s="334">
        <v>262</v>
      </c>
      <c r="F15" s="334">
        <v>770</v>
      </c>
      <c r="G15" s="334">
        <v>1499</v>
      </c>
      <c r="H15" s="334">
        <v>402</v>
      </c>
      <c r="I15" s="334">
        <v>583</v>
      </c>
      <c r="J15" s="334">
        <v>4454</v>
      </c>
      <c r="K15" s="334">
        <v>5549</v>
      </c>
      <c r="L15" s="334">
        <v>7</v>
      </c>
      <c r="M15" s="334">
        <v>8</v>
      </c>
      <c r="N15" s="334">
        <v>234</v>
      </c>
      <c r="O15" s="334">
        <v>325</v>
      </c>
      <c r="P15" s="334">
        <v>632</v>
      </c>
      <c r="Q15" s="334">
        <v>346</v>
      </c>
      <c r="R15" s="334">
        <v>138</v>
      </c>
      <c r="S15" s="334">
        <v>149</v>
      </c>
      <c r="T15" s="334">
        <v>6905</v>
      </c>
      <c r="U15" s="334">
        <v>8738</v>
      </c>
      <c r="V15" s="334">
        <v>15643</v>
      </c>
      <c r="W15" s="9"/>
    </row>
    <row r="16" spans="1:2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1:23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1:23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1:23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3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1:23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1:23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23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1:23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1:23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1:23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</sheetData>
  <mergeCells count="20">
    <mergeCell ref="L10:M10"/>
    <mergeCell ref="B2:C2"/>
    <mergeCell ref="D2:E2"/>
    <mergeCell ref="F2:G2"/>
    <mergeCell ref="H2:I2"/>
    <mergeCell ref="J2:K2"/>
    <mergeCell ref="L2:M2"/>
    <mergeCell ref="B10:C10"/>
    <mergeCell ref="D10:E10"/>
    <mergeCell ref="F10:G10"/>
    <mergeCell ref="H10:I10"/>
    <mergeCell ref="J10:K10"/>
    <mergeCell ref="N10:O10"/>
    <mergeCell ref="P10:Q10"/>
    <mergeCell ref="R10:S10"/>
    <mergeCell ref="T10:U10"/>
    <mergeCell ref="N2:O2"/>
    <mergeCell ref="P2:Q2"/>
    <mergeCell ref="R2:S2"/>
    <mergeCell ref="T2:U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23FE6-EA22-4306-B96A-1B8731DBCF16}">
  <sheetPr codeName="Sheet4"/>
  <dimension ref="A1:AA37"/>
  <sheetViews>
    <sheetView workbookViewId="0">
      <selection activeCell="T35" sqref="T35"/>
    </sheetView>
  </sheetViews>
  <sheetFormatPr defaultRowHeight="15" x14ac:dyDescent="0.25"/>
  <cols>
    <col min="1" max="1" width="19.85546875" style="9" bestFit="1" customWidth="1"/>
    <col min="2" max="6" width="5.7109375" style="9" bestFit="1" customWidth="1"/>
    <col min="7" max="7" width="1.140625" style="9" customWidth="1"/>
    <col min="8" max="12" width="5.7109375" style="9" bestFit="1" customWidth="1"/>
    <col min="13" max="13" width="1.140625" style="9" customWidth="1"/>
    <col min="14" max="18" width="4.42578125" style="9" bestFit="1" customWidth="1"/>
    <col min="19" max="19" width="1" style="9" customWidth="1"/>
    <col min="20" max="24" width="5.7109375" style="9" customWidth="1"/>
    <col min="25" max="25" width="1.28515625" style="9" customWidth="1"/>
    <col min="26" max="26" width="5.28515625" style="9" bestFit="1" customWidth="1"/>
    <col min="27" max="27" width="6.42578125" style="9" bestFit="1" customWidth="1"/>
    <col min="28" max="16384" width="9.140625" style="9"/>
  </cols>
  <sheetData>
    <row r="1" spans="1:27" ht="17.25" x14ac:dyDescent="0.3">
      <c r="A1" s="376" t="s">
        <v>150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</row>
    <row r="2" spans="1:27" ht="15.75" thickBot="1" x14ac:dyDescent="0.3">
      <c r="A2" s="28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82"/>
      <c r="O2" s="282"/>
      <c r="P2" s="282"/>
      <c r="Q2" s="282"/>
      <c r="R2" s="282"/>
      <c r="S2" s="7"/>
      <c r="T2" s="7"/>
      <c r="U2" s="7"/>
      <c r="V2" s="7"/>
      <c r="W2" s="7"/>
      <c r="X2" s="7"/>
      <c r="Y2" s="7"/>
      <c r="Z2" s="283"/>
      <c r="AA2" s="284"/>
    </row>
    <row r="3" spans="1:27" s="287" customFormat="1" ht="11.25" x14ac:dyDescent="0.2">
      <c r="A3" s="243"/>
      <c r="B3" s="374" t="s">
        <v>51</v>
      </c>
      <c r="C3" s="374"/>
      <c r="D3" s="374"/>
      <c r="E3" s="374"/>
      <c r="F3" s="374"/>
      <c r="G3" s="285"/>
      <c r="H3" s="374" t="s">
        <v>52</v>
      </c>
      <c r="I3" s="374"/>
      <c r="J3" s="374"/>
      <c r="K3" s="374"/>
      <c r="L3" s="374"/>
      <c r="M3" s="286"/>
      <c r="N3" s="374" t="s">
        <v>53</v>
      </c>
      <c r="O3" s="374"/>
      <c r="P3" s="374"/>
      <c r="Q3" s="374"/>
      <c r="R3" s="374"/>
      <c r="S3" s="286"/>
      <c r="T3" s="374" t="s">
        <v>54</v>
      </c>
      <c r="U3" s="374"/>
      <c r="V3" s="374"/>
      <c r="W3" s="374"/>
      <c r="X3" s="374"/>
      <c r="Y3" s="286"/>
      <c r="Z3" s="374" t="s">
        <v>55</v>
      </c>
      <c r="AA3" s="374"/>
    </row>
    <row r="4" spans="1:27" s="287" customFormat="1" ht="12" thickBot="1" x14ac:dyDescent="0.25">
      <c r="A4" s="159" t="s">
        <v>8</v>
      </c>
      <c r="B4" s="255">
        <v>2015</v>
      </c>
      <c r="C4" s="255">
        <v>2016</v>
      </c>
      <c r="D4" s="255">
        <v>2017</v>
      </c>
      <c r="E4" s="255">
        <v>2018</v>
      </c>
      <c r="F4" s="255">
        <v>2019</v>
      </c>
      <c r="G4" s="288"/>
      <c r="H4" s="255">
        <v>2015</v>
      </c>
      <c r="I4" s="255">
        <v>2016</v>
      </c>
      <c r="J4" s="255">
        <v>2017</v>
      </c>
      <c r="K4" s="255">
        <v>2018</v>
      </c>
      <c r="L4" s="255">
        <v>2019</v>
      </c>
      <c r="M4" s="288"/>
      <c r="N4" s="255">
        <v>2015</v>
      </c>
      <c r="O4" s="255">
        <v>2016</v>
      </c>
      <c r="P4" s="255">
        <v>2017</v>
      </c>
      <c r="Q4" s="255">
        <v>2018</v>
      </c>
      <c r="R4" s="255">
        <v>2019</v>
      </c>
      <c r="S4" s="288"/>
      <c r="T4" s="255">
        <v>2015</v>
      </c>
      <c r="U4" s="255">
        <v>2016</v>
      </c>
      <c r="V4" s="255">
        <v>2017</v>
      </c>
      <c r="W4" s="255">
        <v>2018</v>
      </c>
      <c r="X4" s="255">
        <v>2019</v>
      </c>
      <c r="Y4" s="288"/>
      <c r="Z4" s="289" t="s">
        <v>56</v>
      </c>
      <c r="AA4" s="289" t="s">
        <v>57</v>
      </c>
    </row>
    <row r="5" spans="1:27" x14ac:dyDescent="0.25">
      <c r="A5" s="290" t="s">
        <v>16</v>
      </c>
      <c r="B5" s="291">
        <v>232</v>
      </c>
      <c r="C5" s="292">
        <v>250</v>
      </c>
      <c r="D5" s="293">
        <v>250</v>
      </c>
      <c r="E5" s="294">
        <v>269</v>
      </c>
      <c r="F5" s="294">
        <v>267</v>
      </c>
      <c r="G5" s="295"/>
      <c r="H5" s="296">
        <v>294</v>
      </c>
      <c r="I5" s="296">
        <v>284</v>
      </c>
      <c r="J5" s="293">
        <v>254</v>
      </c>
      <c r="K5" s="294">
        <v>275</v>
      </c>
      <c r="L5" s="294">
        <v>246</v>
      </c>
      <c r="M5" s="295"/>
      <c r="N5" s="297">
        <v>3</v>
      </c>
      <c r="O5" s="297">
        <v>3</v>
      </c>
      <c r="P5" s="298">
        <v>4</v>
      </c>
      <c r="Q5" s="294">
        <v>7</v>
      </c>
      <c r="R5" s="294">
        <v>5</v>
      </c>
      <c r="S5" s="295"/>
      <c r="T5" s="299">
        <f>SUM(B5,H5,N5)</f>
        <v>529</v>
      </c>
      <c r="U5" s="299">
        <f t="shared" ref="U5:X5" si="0">SUM(C5,I5,O5)</f>
        <v>537</v>
      </c>
      <c r="V5" s="299">
        <f t="shared" si="0"/>
        <v>508</v>
      </c>
      <c r="W5" s="299">
        <f t="shared" si="0"/>
        <v>551</v>
      </c>
      <c r="X5" s="299">
        <f t="shared" si="0"/>
        <v>518</v>
      </c>
      <c r="Y5" s="295"/>
      <c r="Z5" s="300">
        <f>(X5-W5)/W5</f>
        <v>-5.9891107078039928E-2</v>
      </c>
      <c r="AA5" s="300">
        <f>(X5-T5)/T5</f>
        <v>-2.0793950850661626E-2</v>
      </c>
    </row>
    <row r="6" spans="1:27" x14ac:dyDescent="0.25">
      <c r="A6" s="290" t="s">
        <v>17</v>
      </c>
      <c r="B6" s="291">
        <v>293</v>
      </c>
      <c r="C6" s="292">
        <v>324</v>
      </c>
      <c r="D6" s="293">
        <v>362</v>
      </c>
      <c r="E6" s="294">
        <v>332</v>
      </c>
      <c r="F6" s="294">
        <v>423</v>
      </c>
      <c r="G6" s="295"/>
      <c r="H6" s="296">
        <v>322</v>
      </c>
      <c r="I6" s="296">
        <v>311</v>
      </c>
      <c r="J6" s="293">
        <v>313</v>
      </c>
      <c r="K6" s="294">
        <v>308</v>
      </c>
      <c r="L6" s="294">
        <v>293</v>
      </c>
      <c r="M6" s="295"/>
      <c r="N6" s="297">
        <v>16</v>
      </c>
      <c r="O6" s="297">
        <v>8</v>
      </c>
      <c r="P6" s="298">
        <v>15</v>
      </c>
      <c r="Q6" s="294">
        <v>15</v>
      </c>
      <c r="R6" s="294">
        <v>16</v>
      </c>
      <c r="S6" s="295"/>
      <c r="T6" s="299">
        <f t="shared" ref="T6:T15" si="1">SUM(B6,H6,N6)</f>
        <v>631</v>
      </c>
      <c r="U6" s="299">
        <f t="shared" ref="U6:U15" si="2">SUM(C6,I6,O6)</f>
        <v>643</v>
      </c>
      <c r="V6" s="299">
        <f t="shared" ref="V6:V15" si="3">SUM(D6,J6,P6)</f>
        <v>690</v>
      </c>
      <c r="W6" s="294">
        <f t="shared" ref="W6:W15" si="4">SUM(E6,K6,Q6)</f>
        <v>655</v>
      </c>
      <c r="X6" s="294">
        <f t="shared" ref="X6:X15" si="5">SUM(F6,L6,R6)</f>
        <v>732</v>
      </c>
      <c r="Y6" s="295"/>
      <c r="Z6" s="300">
        <f t="shared" ref="Z6:Z15" si="6">(X6-W6)/W6</f>
        <v>0.11755725190839694</v>
      </c>
      <c r="AA6" s="300">
        <f t="shared" ref="AA6:AA15" si="7">(X6-T6)/T6</f>
        <v>0.16006339144215531</v>
      </c>
    </row>
    <row r="7" spans="1:27" x14ac:dyDescent="0.25">
      <c r="A7" s="290" t="s">
        <v>18</v>
      </c>
      <c r="B7" s="291">
        <v>87</v>
      </c>
      <c r="C7" s="292">
        <v>82</v>
      </c>
      <c r="D7" s="293">
        <v>77</v>
      </c>
      <c r="E7" s="294">
        <v>87</v>
      </c>
      <c r="F7" s="294">
        <v>94</v>
      </c>
      <c r="G7" s="295"/>
      <c r="H7" s="296">
        <v>115</v>
      </c>
      <c r="I7" s="296">
        <v>64</v>
      </c>
      <c r="J7" s="293">
        <v>90</v>
      </c>
      <c r="K7" s="294">
        <v>92</v>
      </c>
      <c r="L7" s="294">
        <v>75</v>
      </c>
      <c r="M7" s="295"/>
      <c r="N7" s="297">
        <v>16</v>
      </c>
      <c r="O7" s="297">
        <v>7</v>
      </c>
      <c r="P7" s="298">
        <v>16</v>
      </c>
      <c r="Q7" s="294">
        <v>5</v>
      </c>
      <c r="R7" s="294">
        <v>3</v>
      </c>
      <c r="S7" s="295"/>
      <c r="T7" s="299">
        <f t="shared" si="1"/>
        <v>218</v>
      </c>
      <c r="U7" s="299">
        <f t="shared" si="2"/>
        <v>153</v>
      </c>
      <c r="V7" s="299">
        <f t="shared" si="3"/>
        <v>183</v>
      </c>
      <c r="W7" s="294">
        <f t="shared" si="4"/>
        <v>184</v>
      </c>
      <c r="X7" s="294">
        <f t="shared" si="5"/>
        <v>172</v>
      </c>
      <c r="Y7" s="295"/>
      <c r="Z7" s="300">
        <f t="shared" si="6"/>
        <v>-6.5217391304347824E-2</v>
      </c>
      <c r="AA7" s="300">
        <f t="shared" si="7"/>
        <v>-0.21100917431192662</v>
      </c>
    </row>
    <row r="8" spans="1:27" x14ac:dyDescent="0.25">
      <c r="A8" s="290" t="s">
        <v>19</v>
      </c>
      <c r="B8" s="294">
        <v>146</v>
      </c>
      <c r="C8" s="294">
        <v>146</v>
      </c>
      <c r="D8" s="293">
        <v>164</v>
      </c>
      <c r="E8" s="294">
        <v>139</v>
      </c>
      <c r="F8" s="294">
        <v>170</v>
      </c>
      <c r="G8" s="295"/>
      <c r="H8" s="294">
        <v>35</v>
      </c>
      <c r="I8" s="294">
        <v>50</v>
      </c>
      <c r="J8" s="293">
        <v>64</v>
      </c>
      <c r="K8" s="294">
        <v>67</v>
      </c>
      <c r="L8" s="294">
        <v>59</v>
      </c>
      <c r="M8" s="295"/>
      <c r="N8" s="294">
        <v>13</v>
      </c>
      <c r="O8" s="294">
        <v>4</v>
      </c>
      <c r="P8" s="298">
        <v>10</v>
      </c>
      <c r="Q8" s="294">
        <v>16</v>
      </c>
      <c r="R8" s="294">
        <v>15</v>
      </c>
      <c r="S8" s="295"/>
      <c r="T8" s="299">
        <f t="shared" si="1"/>
        <v>194</v>
      </c>
      <c r="U8" s="299">
        <f t="shared" si="2"/>
        <v>200</v>
      </c>
      <c r="V8" s="299">
        <f t="shared" si="3"/>
        <v>238</v>
      </c>
      <c r="W8" s="294">
        <f t="shared" si="4"/>
        <v>222</v>
      </c>
      <c r="X8" s="294">
        <f t="shared" si="5"/>
        <v>244</v>
      </c>
      <c r="Y8" s="295"/>
      <c r="Z8" s="301">
        <f t="shared" si="6"/>
        <v>9.90990990990991E-2</v>
      </c>
      <c r="AA8" s="301">
        <f>(X8-T8)/T8</f>
        <v>0.25773195876288657</v>
      </c>
    </row>
    <row r="9" spans="1:27" x14ac:dyDescent="0.25">
      <c r="A9" s="290" t="s">
        <v>20</v>
      </c>
      <c r="B9" s="291">
        <v>287</v>
      </c>
      <c r="C9" s="292">
        <v>314</v>
      </c>
      <c r="D9" s="293">
        <v>339</v>
      </c>
      <c r="E9" s="294">
        <v>401</v>
      </c>
      <c r="F9" s="294">
        <v>304</v>
      </c>
      <c r="G9" s="295"/>
      <c r="H9" s="296">
        <v>181</v>
      </c>
      <c r="I9" s="296">
        <v>148</v>
      </c>
      <c r="J9" s="293">
        <v>148</v>
      </c>
      <c r="K9" s="294">
        <v>150</v>
      </c>
      <c r="L9" s="294">
        <v>130</v>
      </c>
      <c r="M9" s="295"/>
      <c r="N9" s="297">
        <v>15</v>
      </c>
      <c r="O9" s="297">
        <v>11</v>
      </c>
      <c r="P9" s="298">
        <v>8</v>
      </c>
      <c r="Q9" s="294">
        <v>9</v>
      </c>
      <c r="R9" s="294">
        <v>8</v>
      </c>
      <c r="S9" s="295"/>
      <c r="T9" s="299">
        <f t="shared" si="1"/>
        <v>483</v>
      </c>
      <c r="U9" s="299">
        <f t="shared" si="2"/>
        <v>473</v>
      </c>
      <c r="V9" s="299">
        <f t="shared" si="3"/>
        <v>495</v>
      </c>
      <c r="W9" s="294">
        <f t="shared" si="4"/>
        <v>560</v>
      </c>
      <c r="X9" s="294">
        <f t="shared" si="5"/>
        <v>442</v>
      </c>
      <c r="Y9" s="295"/>
      <c r="Z9" s="300">
        <f t="shared" si="6"/>
        <v>-0.21071428571428572</v>
      </c>
      <c r="AA9" s="300">
        <f t="shared" si="7"/>
        <v>-8.4886128364389232E-2</v>
      </c>
    </row>
    <row r="10" spans="1:27" x14ac:dyDescent="0.25">
      <c r="A10" s="290" t="s">
        <v>21</v>
      </c>
      <c r="B10" s="291">
        <v>454</v>
      </c>
      <c r="C10" s="292">
        <v>448</v>
      </c>
      <c r="D10" s="293">
        <v>473</v>
      </c>
      <c r="E10" s="294">
        <v>447</v>
      </c>
      <c r="F10" s="294">
        <v>455</v>
      </c>
      <c r="G10" s="295"/>
      <c r="H10" s="296">
        <v>354</v>
      </c>
      <c r="I10" s="296">
        <v>368</v>
      </c>
      <c r="J10" s="293">
        <v>331</v>
      </c>
      <c r="K10" s="294">
        <v>316</v>
      </c>
      <c r="L10" s="294">
        <v>300</v>
      </c>
      <c r="M10" s="295"/>
      <c r="N10" s="297">
        <v>97</v>
      </c>
      <c r="O10" s="297">
        <v>102</v>
      </c>
      <c r="P10" s="298">
        <v>86</v>
      </c>
      <c r="Q10" s="294">
        <v>90</v>
      </c>
      <c r="R10" s="294">
        <v>73</v>
      </c>
      <c r="S10" s="295"/>
      <c r="T10" s="299">
        <f t="shared" si="1"/>
        <v>905</v>
      </c>
      <c r="U10" s="299">
        <f t="shared" si="2"/>
        <v>918</v>
      </c>
      <c r="V10" s="299">
        <f t="shared" si="3"/>
        <v>890</v>
      </c>
      <c r="W10" s="294">
        <f t="shared" si="4"/>
        <v>853</v>
      </c>
      <c r="X10" s="294">
        <f t="shared" si="5"/>
        <v>828</v>
      </c>
      <c r="Y10" s="295"/>
      <c r="Z10" s="300">
        <f t="shared" si="6"/>
        <v>-2.9308323563892145E-2</v>
      </c>
      <c r="AA10" s="300">
        <f t="shared" si="7"/>
        <v>-8.5082872928176789E-2</v>
      </c>
    </row>
    <row r="11" spans="1:27" x14ac:dyDescent="0.25">
      <c r="A11" s="290" t="s">
        <v>22</v>
      </c>
      <c r="B11" s="291">
        <v>7</v>
      </c>
      <c r="C11" s="292">
        <v>14</v>
      </c>
      <c r="D11" s="293">
        <v>18</v>
      </c>
      <c r="E11" s="294">
        <v>14</v>
      </c>
      <c r="F11" s="294">
        <v>15</v>
      </c>
      <c r="G11" s="295"/>
      <c r="H11" s="296">
        <v>97</v>
      </c>
      <c r="I11" s="296">
        <v>75</v>
      </c>
      <c r="J11" s="293">
        <v>97</v>
      </c>
      <c r="K11" s="294">
        <v>70</v>
      </c>
      <c r="L11" s="294">
        <v>66</v>
      </c>
      <c r="M11" s="295"/>
      <c r="N11" s="297">
        <v>1</v>
      </c>
      <c r="O11" s="297">
        <v>0</v>
      </c>
      <c r="P11" s="294">
        <v>0</v>
      </c>
      <c r="Q11" s="294">
        <v>0</v>
      </c>
      <c r="R11" s="294">
        <v>1</v>
      </c>
      <c r="S11" s="295"/>
      <c r="T11" s="299">
        <f t="shared" si="1"/>
        <v>105</v>
      </c>
      <c r="U11" s="299">
        <f t="shared" si="2"/>
        <v>89</v>
      </c>
      <c r="V11" s="299">
        <f t="shared" si="3"/>
        <v>115</v>
      </c>
      <c r="W11" s="294">
        <f t="shared" si="4"/>
        <v>84</v>
      </c>
      <c r="X11" s="294">
        <f t="shared" si="5"/>
        <v>82</v>
      </c>
      <c r="Y11" s="295"/>
      <c r="Z11" s="300">
        <f t="shared" si="6"/>
        <v>-2.3809523809523808E-2</v>
      </c>
      <c r="AA11" s="300">
        <f t="shared" si="7"/>
        <v>-0.21904761904761905</v>
      </c>
    </row>
    <row r="12" spans="1:27" x14ac:dyDescent="0.25">
      <c r="A12" s="302" t="s">
        <v>23</v>
      </c>
      <c r="B12" s="291">
        <v>341</v>
      </c>
      <c r="C12" s="292">
        <v>328</v>
      </c>
      <c r="D12" s="293">
        <v>276</v>
      </c>
      <c r="E12" s="294">
        <v>271</v>
      </c>
      <c r="F12" s="294">
        <v>240</v>
      </c>
      <c r="G12" s="295"/>
      <c r="H12" s="296">
        <v>130</v>
      </c>
      <c r="I12" s="296">
        <v>87</v>
      </c>
      <c r="J12" s="293">
        <v>61</v>
      </c>
      <c r="K12" s="294">
        <v>39</v>
      </c>
      <c r="L12" s="294">
        <v>42</v>
      </c>
      <c r="M12" s="295"/>
      <c r="N12" s="297">
        <v>196</v>
      </c>
      <c r="O12" s="297">
        <v>166</v>
      </c>
      <c r="P12" s="298">
        <v>201</v>
      </c>
      <c r="Q12" s="294">
        <v>166</v>
      </c>
      <c r="R12" s="294">
        <v>157</v>
      </c>
      <c r="S12" s="295"/>
      <c r="T12" s="299">
        <f t="shared" si="1"/>
        <v>667</v>
      </c>
      <c r="U12" s="299">
        <f t="shared" si="2"/>
        <v>581</v>
      </c>
      <c r="V12" s="299">
        <f t="shared" si="3"/>
        <v>538</v>
      </c>
      <c r="W12" s="294">
        <f t="shared" si="4"/>
        <v>476</v>
      </c>
      <c r="X12" s="294">
        <f t="shared" si="5"/>
        <v>439</v>
      </c>
      <c r="Y12" s="295"/>
      <c r="Z12" s="300">
        <f t="shared" si="6"/>
        <v>-7.7731092436974791E-2</v>
      </c>
      <c r="AA12" s="300">
        <f t="shared" si="7"/>
        <v>-0.34182908545727136</v>
      </c>
    </row>
    <row r="13" spans="1:27" x14ac:dyDescent="0.25">
      <c r="A13" s="290" t="s">
        <v>24</v>
      </c>
      <c r="B13" s="294">
        <v>0</v>
      </c>
      <c r="C13" s="294">
        <v>0</v>
      </c>
      <c r="D13" s="294">
        <v>0</v>
      </c>
      <c r="E13" s="294">
        <v>0</v>
      </c>
      <c r="F13" s="294">
        <v>0</v>
      </c>
      <c r="G13" s="295"/>
      <c r="H13" s="294">
        <v>0</v>
      </c>
      <c r="I13" s="294">
        <v>0</v>
      </c>
      <c r="J13" s="294">
        <v>0</v>
      </c>
      <c r="K13" s="294">
        <v>0</v>
      </c>
      <c r="L13" s="294">
        <v>0</v>
      </c>
      <c r="M13" s="295"/>
      <c r="N13" s="297">
        <v>127</v>
      </c>
      <c r="O13" s="297">
        <v>94</v>
      </c>
      <c r="P13" s="298">
        <v>84</v>
      </c>
      <c r="Q13" s="294">
        <v>116</v>
      </c>
      <c r="R13" s="294">
        <v>70</v>
      </c>
      <c r="S13" s="295"/>
      <c r="T13" s="299">
        <f t="shared" si="1"/>
        <v>127</v>
      </c>
      <c r="U13" s="299">
        <f t="shared" si="2"/>
        <v>94</v>
      </c>
      <c r="V13" s="299">
        <f t="shared" si="3"/>
        <v>84</v>
      </c>
      <c r="W13" s="294">
        <f t="shared" si="4"/>
        <v>116</v>
      </c>
      <c r="X13" s="294">
        <f t="shared" si="5"/>
        <v>70</v>
      </c>
      <c r="Y13" s="295"/>
      <c r="Z13" s="300">
        <f t="shared" si="6"/>
        <v>-0.39655172413793105</v>
      </c>
      <c r="AA13" s="300">
        <f t="shared" si="7"/>
        <v>-0.44881889763779526</v>
      </c>
    </row>
    <row r="14" spans="1:27" x14ac:dyDescent="0.25">
      <c r="A14" s="302" t="s">
        <v>166</v>
      </c>
      <c r="B14" s="294">
        <v>1</v>
      </c>
      <c r="C14" s="294">
        <v>0</v>
      </c>
      <c r="D14" s="293">
        <v>0</v>
      </c>
      <c r="E14" s="294">
        <v>0</v>
      </c>
      <c r="F14" s="294">
        <v>0</v>
      </c>
      <c r="G14" s="295"/>
      <c r="H14" s="294">
        <v>0</v>
      </c>
      <c r="I14" s="294">
        <v>0</v>
      </c>
      <c r="J14" s="294">
        <v>0</v>
      </c>
      <c r="K14" s="294">
        <v>0</v>
      </c>
      <c r="L14" s="294">
        <v>0</v>
      </c>
      <c r="M14" s="295"/>
      <c r="N14" s="297">
        <v>51</v>
      </c>
      <c r="O14" s="297">
        <v>36</v>
      </c>
      <c r="P14" s="298">
        <v>24</v>
      </c>
      <c r="Q14" s="294">
        <v>8</v>
      </c>
      <c r="R14" s="294">
        <v>23</v>
      </c>
      <c r="S14" s="295"/>
      <c r="T14" s="299">
        <f t="shared" si="1"/>
        <v>52</v>
      </c>
      <c r="U14" s="299">
        <f t="shared" si="2"/>
        <v>36</v>
      </c>
      <c r="V14" s="299">
        <f t="shared" si="3"/>
        <v>24</v>
      </c>
      <c r="W14" s="294">
        <f t="shared" si="4"/>
        <v>8</v>
      </c>
      <c r="X14" s="294">
        <f t="shared" si="5"/>
        <v>23</v>
      </c>
      <c r="Y14" s="295"/>
      <c r="Z14" s="300">
        <f t="shared" si="6"/>
        <v>1.875</v>
      </c>
      <c r="AA14" s="300">
        <f t="shared" si="7"/>
        <v>-0.55769230769230771</v>
      </c>
    </row>
    <row r="15" spans="1:27" x14ac:dyDescent="0.25">
      <c r="A15" s="303" t="s">
        <v>58</v>
      </c>
      <c r="B15" s="304">
        <v>1848</v>
      </c>
      <c r="C15" s="304">
        <v>1906</v>
      </c>
      <c r="D15" s="304">
        <v>1959</v>
      </c>
      <c r="E15" s="304">
        <v>1960</v>
      </c>
      <c r="F15" s="304">
        <v>1960</v>
      </c>
      <c r="G15" s="305"/>
      <c r="H15" s="304">
        <v>1528</v>
      </c>
      <c r="I15" s="304">
        <v>1387</v>
      </c>
      <c r="J15" s="304">
        <v>1358</v>
      </c>
      <c r="K15" s="304">
        <v>1317</v>
      </c>
      <c r="L15" s="304">
        <v>1317</v>
      </c>
      <c r="M15" s="305"/>
      <c r="N15" s="304">
        <v>535</v>
      </c>
      <c r="O15" s="304">
        <v>431</v>
      </c>
      <c r="P15" s="304">
        <v>448</v>
      </c>
      <c r="Q15" s="304">
        <v>432</v>
      </c>
      <c r="R15" s="304">
        <v>432</v>
      </c>
      <c r="S15" s="305"/>
      <c r="T15" s="304">
        <f t="shared" si="1"/>
        <v>3911</v>
      </c>
      <c r="U15" s="304">
        <f t="shared" si="2"/>
        <v>3724</v>
      </c>
      <c r="V15" s="304">
        <f t="shared" si="3"/>
        <v>3765</v>
      </c>
      <c r="W15" s="304">
        <f t="shared" si="4"/>
        <v>3709</v>
      </c>
      <c r="X15" s="304">
        <f t="shared" si="5"/>
        <v>3709</v>
      </c>
      <c r="Y15" s="305"/>
      <c r="Z15" s="306">
        <f t="shared" si="6"/>
        <v>0</v>
      </c>
      <c r="AA15" s="306">
        <f t="shared" si="7"/>
        <v>-5.1649194579391461E-2</v>
      </c>
    </row>
    <row r="16" spans="1:27" x14ac:dyDescent="0.25">
      <c r="M16" s="109"/>
      <c r="S16" s="109"/>
      <c r="Y16" s="109"/>
    </row>
    <row r="17" spans="1:27" ht="17.25" x14ac:dyDescent="0.3">
      <c r="A17" s="376" t="s">
        <v>151</v>
      </c>
      <c r="B17" s="376"/>
      <c r="C17" s="376"/>
      <c r="D17" s="376"/>
      <c r="E17" s="376"/>
      <c r="F17" s="376"/>
      <c r="G17" s="376"/>
      <c r="H17" s="376"/>
      <c r="I17" s="376"/>
      <c r="J17" s="376"/>
      <c r="K17" s="376"/>
      <c r="L17" s="376"/>
      <c r="M17" s="376"/>
      <c r="N17" s="376"/>
      <c r="O17" s="376"/>
      <c r="P17" s="376"/>
      <c r="Q17" s="376"/>
      <c r="R17" s="376"/>
      <c r="S17" s="376"/>
      <c r="T17" s="376"/>
      <c r="U17" s="376"/>
      <c r="V17" s="376"/>
      <c r="W17" s="376"/>
      <c r="X17" s="376"/>
      <c r="Y17" s="376"/>
      <c r="Z17" s="376"/>
      <c r="AA17" s="376"/>
    </row>
    <row r="18" spans="1:27" ht="15.75" thickBot="1" x14ac:dyDescent="0.3"/>
    <row r="19" spans="1:27" s="287" customFormat="1" ht="12.75" x14ac:dyDescent="0.2">
      <c r="A19" s="243"/>
      <c r="B19" s="374" t="s">
        <v>59</v>
      </c>
      <c r="C19" s="374"/>
      <c r="D19" s="374"/>
      <c r="E19" s="374"/>
      <c r="F19" s="374"/>
      <c r="G19" s="285"/>
      <c r="H19" s="374" t="s">
        <v>60</v>
      </c>
      <c r="I19" s="374"/>
      <c r="J19" s="374"/>
      <c r="K19" s="374"/>
      <c r="L19" s="374"/>
      <c r="M19" s="286"/>
      <c r="N19" s="374" t="s">
        <v>167</v>
      </c>
      <c r="O19" s="374"/>
      <c r="P19" s="374"/>
      <c r="Q19" s="374"/>
      <c r="R19" s="374"/>
      <c r="S19" s="286"/>
      <c r="T19" s="374" t="s">
        <v>61</v>
      </c>
      <c r="U19" s="374"/>
      <c r="V19" s="374"/>
      <c r="W19" s="374"/>
      <c r="X19" s="374"/>
      <c r="Y19" s="307"/>
      <c r="Z19" s="374" t="s">
        <v>55</v>
      </c>
      <c r="AA19" s="374"/>
    </row>
    <row r="20" spans="1:27" s="287" customFormat="1" ht="12" thickBot="1" x14ac:dyDescent="0.25">
      <c r="A20" s="159" t="s">
        <v>8</v>
      </c>
      <c r="B20" s="255">
        <v>2015</v>
      </c>
      <c r="C20" s="255">
        <v>2016</v>
      </c>
      <c r="D20" s="255">
        <v>2017</v>
      </c>
      <c r="E20" s="255">
        <v>2018</v>
      </c>
      <c r="F20" s="255">
        <v>2019</v>
      </c>
      <c r="G20" s="288"/>
      <c r="H20" s="255">
        <v>2015</v>
      </c>
      <c r="I20" s="255">
        <v>2016</v>
      </c>
      <c r="J20" s="255">
        <v>2017</v>
      </c>
      <c r="K20" s="255">
        <v>2018</v>
      </c>
      <c r="L20" s="255">
        <v>2019</v>
      </c>
      <c r="M20" s="288"/>
      <c r="N20" s="255">
        <v>2015</v>
      </c>
      <c r="O20" s="255">
        <v>2016</v>
      </c>
      <c r="P20" s="255">
        <v>2017</v>
      </c>
      <c r="Q20" s="255">
        <v>2018</v>
      </c>
      <c r="R20" s="255">
        <v>2019</v>
      </c>
      <c r="S20" s="288"/>
      <c r="T20" s="255">
        <v>2015</v>
      </c>
      <c r="U20" s="255">
        <v>2016</v>
      </c>
      <c r="V20" s="255">
        <v>2017</v>
      </c>
      <c r="W20" s="255">
        <v>2018</v>
      </c>
      <c r="X20" s="255">
        <v>2019</v>
      </c>
      <c r="Y20" s="288"/>
      <c r="Z20" s="289" t="s">
        <v>56</v>
      </c>
      <c r="AA20" s="289" t="s">
        <v>57</v>
      </c>
    </row>
    <row r="21" spans="1:27" x14ac:dyDescent="0.25">
      <c r="A21" s="290" t="s">
        <v>16</v>
      </c>
      <c r="B21" s="308">
        <v>201</v>
      </c>
      <c r="C21" s="308">
        <v>207</v>
      </c>
      <c r="D21" s="298">
        <v>259</v>
      </c>
      <c r="E21" s="294">
        <v>245</v>
      </c>
      <c r="F21" s="294">
        <v>228</v>
      </c>
      <c r="G21" s="309"/>
      <c r="H21" s="294">
        <v>0</v>
      </c>
      <c r="I21" s="294">
        <v>0</v>
      </c>
      <c r="J21" s="294">
        <v>0</v>
      </c>
      <c r="K21" s="310">
        <v>7</v>
      </c>
      <c r="L21" s="310">
        <v>0</v>
      </c>
      <c r="M21" s="309"/>
      <c r="N21" s="311">
        <v>37</v>
      </c>
      <c r="O21" s="298">
        <v>54</v>
      </c>
      <c r="P21" s="294">
        <v>48</v>
      </c>
      <c r="Q21" s="294">
        <v>25</v>
      </c>
      <c r="R21" s="294">
        <v>26</v>
      </c>
      <c r="S21" s="312"/>
      <c r="T21" s="294">
        <f>B21+H21+N21</f>
        <v>238</v>
      </c>
      <c r="U21" s="294">
        <f t="shared" ref="U21:X21" si="8">C21+I21+O21</f>
        <v>261</v>
      </c>
      <c r="V21" s="294">
        <f t="shared" si="8"/>
        <v>307</v>
      </c>
      <c r="W21" s="294">
        <f t="shared" si="8"/>
        <v>277</v>
      </c>
      <c r="X21" s="294">
        <f t="shared" si="8"/>
        <v>254</v>
      </c>
      <c r="Y21" s="313"/>
      <c r="Z21" s="314">
        <f>(X21-W21)/W21</f>
        <v>-8.3032490974729242E-2</v>
      </c>
      <c r="AA21" s="314">
        <f>(X21-T21)/T21</f>
        <v>6.7226890756302518E-2</v>
      </c>
    </row>
    <row r="22" spans="1:27" x14ac:dyDescent="0.25">
      <c r="A22" s="290" t="s">
        <v>17</v>
      </c>
      <c r="B22" s="308">
        <v>125</v>
      </c>
      <c r="C22" s="308">
        <v>121</v>
      </c>
      <c r="D22" s="298">
        <v>139</v>
      </c>
      <c r="E22" s="294">
        <v>126</v>
      </c>
      <c r="F22" s="294">
        <v>134</v>
      </c>
      <c r="G22" s="309"/>
      <c r="H22" s="294">
        <v>0</v>
      </c>
      <c r="I22" s="294">
        <v>0</v>
      </c>
      <c r="J22" s="294">
        <v>0</v>
      </c>
      <c r="K22" s="310">
        <v>0</v>
      </c>
      <c r="L22" s="310">
        <v>0</v>
      </c>
      <c r="M22" s="309"/>
      <c r="N22" s="315">
        <v>25</v>
      </c>
      <c r="O22" s="298">
        <v>28</v>
      </c>
      <c r="P22" s="294">
        <v>25</v>
      </c>
      <c r="Q22" s="294">
        <v>20</v>
      </c>
      <c r="R22" s="294">
        <v>9</v>
      </c>
      <c r="S22" s="312"/>
      <c r="T22" s="294">
        <f t="shared" ref="T22:T29" si="9">B22+H22+N22</f>
        <v>150</v>
      </c>
      <c r="U22" s="294">
        <f t="shared" ref="U22:U29" si="10">C22+I22+O22</f>
        <v>149</v>
      </c>
      <c r="V22" s="294">
        <f t="shared" ref="V22:V30" si="11">D22+J22+P22</f>
        <v>164</v>
      </c>
      <c r="W22" s="294">
        <f t="shared" ref="W22:W30" si="12">E22+K22+Q22</f>
        <v>146</v>
      </c>
      <c r="X22" s="294">
        <f t="shared" ref="X22:X29" si="13">F22+L22+R22</f>
        <v>143</v>
      </c>
      <c r="Y22" s="313"/>
      <c r="Z22" s="314">
        <f t="shared" ref="Z22:Z29" si="14">(X22-W22)/W22</f>
        <v>-2.0547945205479451E-2</v>
      </c>
      <c r="AA22" s="314">
        <f t="shared" ref="AA22:AA29" si="15">(X22-T22)/T22</f>
        <v>-4.6666666666666669E-2</v>
      </c>
    </row>
    <row r="23" spans="1:27" x14ac:dyDescent="0.25">
      <c r="A23" s="290" t="s">
        <v>18</v>
      </c>
      <c r="B23" s="316">
        <v>272</v>
      </c>
      <c r="C23" s="316">
        <v>229</v>
      </c>
      <c r="D23" s="298">
        <v>256</v>
      </c>
      <c r="E23" s="294">
        <v>211</v>
      </c>
      <c r="F23" s="294">
        <v>212</v>
      </c>
      <c r="G23" s="309"/>
      <c r="H23" s="316">
        <v>6</v>
      </c>
      <c r="I23" s="316">
        <v>7</v>
      </c>
      <c r="J23" s="298">
        <v>8</v>
      </c>
      <c r="K23" s="310">
        <v>11</v>
      </c>
      <c r="L23" s="310">
        <v>7</v>
      </c>
      <c r="M23" s="309"/>
      <c r="N23" s="311">
        <v>47</v>
      </c>
      <c r="O23" s="298">
        <v>51</v>
      </c>
      <c r="P23" s="294">
        <v>49</v>
      </c>
      <c r="Q23" s="294">
        <v>38</v>
      </c>
      <c r="R23" s="294">
        <v>35</v>
      </c>
      <c r="S23" s="312"/>
      <c r="T23" s="294">
        <f t="shared" si="9"/>
        <v>325</v>
      </c>
      <c r="U23" s="294">
        <f t="shared" si="10"/>
        <v>287</v>
      </c>
      <c r="V23" s="294">
        <f t="shared" si="11"/>
        <v>313</v>
      </c>
      <c r="W23" s="294">
        <f t="shared" si="12"/>
        <v>260</v>
      </c>
      <c r="X23" s="294">
        <f t="shared" si="13"/>
        <v>254</v>
      </c>
      <c r="Y23" s="313"/>
      <c r="Z23" s="314">
        <f t="shared" si="14"/>
        <v>-2.3076923076923078E-2</v>
      </c>
      <c r="AA23" s="314">
        <f t="shared" si="15"/>
        <v>-0.21846153846153846</v>
      </c>
    </row>
    <row r="24" spans="1:27" x14ac:dyDescent="0.25">
      <c r="A24" s="290" t="s">
        <v>19</v>
      </c>
      <c r="B24" s="294">
        <v>18</v>
      </c>
      <c r="C24" s="294">
        <v>22</v>
      </c>
      <c r="D24" s="298">
        <v>37</v>
      </c>
      <c r="E24" s="294">
        <v>26</v>
      </c>
      <c r="F24" s="294">
        <v>35</v>
      </c>
      <c r="G24" s="309"/>
      <c r="H24" s="294">
        <v>0</v>
      </c>
      <c r="I24" s="294">
        <v>0</v>
      </c>
      <c r="J24" s="294">
        <v>0</v>
      </c>
      <c r="K24" s="310">
        <v>0</v>
      </c>
      <c r="L24" s="310">
        <v>0</v>
      </c>
      <c r="M24" s="309"/>
      <c r="N24" s="315">
        <v>2</v>
      </c>
      <c r="O24" s="298">
        <v>3</v>
      </c>
      <c r="P24" s="294">
        <v>4</v>
      </c>
      <c r="Q24" s="294">
        <v>0</v>
      </c>
      <c r="R24" s="294">
        <v>2</v>
      </c>
      <c r="S24" s="312"/>
      <c r="T24" s="294">
        <f t="shared" si="9"/>
        <v>20</v>
      </c>
      <c r="U24" s="294">
        <f t="shared" si="10"/>
        <v>25</v>
      </c>
      <c r="V24" s="294">
        <f t="shared" si="11"/>
        <v>41</v>
      </c>
      <c r="W24" s="294">
        <f t="shared" si="12"/>
        <v>26</v>
      </c>
      <c r="X24" s="294">
        <f t="shared" si="13"/>
        <v>37</v>
      </c>
      <c r="Y24" s="313"/>
      <c r="Z24" s="317">
        <f t="shared" si="14"/>
        <v>0.42307692307692307</v>
      </c>
      <c r="AA24" s="317">
        <f t="shared" si="15"/>
        <v>0.85</v>
      </c>
    </row>
    <row r="25" spans="1:27" x14ac:dyDescent="0.25">
      <c r="A25" s="290" t="s">
        <v>20</v>
      </c>
      <c r="B25" s="308">
        <v>244</v>
      </c>
      <c r="C25" s="308">
        <v>149</v>
      </c>
      <c r="D25" s="298">
        <v>116</v>
      </c>
      <c r="E25" s="294">
        <v>92</v>
      </c>
      <c r="F25" s="294">
        <v>101</v>
      </c>
      <c r="G25" s="309"/>
      <c r="H25" s="308">
        <v>11</v>
      </c>
      <c r="I25" s="308">
        <v>3</v>
      </c>
      <c r="J25" s="318">
        <v>9</v>
      </c>
      <c r="K25" s="310">
        <v>3</v>
      </c>
      <c r="L25" s="310">
        <v>7</v>
      </c>
      <c r="M25" s="309"/>
      <c r="N25" s="294">
        <v>5</v>
      </c>
      <c r="O25" s="294">
        <v>5</v>
      </c>
      <c r="P25" s="294">
        <v>4</v>
      </c>
      <c r="Q25" s="294">
        <v>3</v>
      </c>
      <c r="R25" s="294">
        <v>3</v>
      </c>
      <c r="S25" s="312"/>
      <c r="T25" s="294">
        <f t="shared" si="9"/>
        <v>260</v>
      </c>
      <c r="U25" s="294">
        <f t="shared" si="10"/>
        <v>157</v>
      </c>
      <c r="V25" s="294">
        <f t="shared" si="11"/>
        <v>129</v>
      </c>
      <c r="W25" s="294">
        <f t="shared" si="12"/>
        <v>98</v>
      </c>
      <c r="X25" s="294">
        <f t="shared" si="13"/>
        <v>111</v>
      </c>
      <c r="Y25" s="313"/>
      <c r="Z25" s="314">
        <f t="shared" si="14"/>
        <v>0.1326530612244898</v>
      </c>
      <c r="AA25" s="314">
        <f t="shared" si="15"/>
        <v>-0.57307692307692304</v>
      </c>
    </row>
    <row r="26" spans="1:27" x14ac:dyDescent="0.25">
      <c r="A26" s="290" t="s">
        <v>21</v>
      </c>
      <c r="B26" s="308">
        <v>191</v>
      </c>
      <c r="C26" s="308">
        <v>194</v>
      </c>
      <c r="D26" s="298">
        <v>174</v>
      </c>
      <c r="E26" s="294">
        <v>144</v>
      </c>
      <c r="F26" s="294">
        <v>165</v>
      </c>
      <c r="G26" s="309"/>
      <c r="H26" s="308">
        <v>9</v>
      </c>
      <c r="I26" s="308">
        <v>21</v>
      </c>
      <c r="J26" s="298">
        <v>8</v>
      </c>
      <c r="K26" s="310">
        <v>18</v>
      </c>
      <c r="L26" s="310">
        <v>14</v>
      </c>
      <c r="M26" s="309"/>
      <c r="N26" s="315">
        <v>37</v>
      </c>
      <c r="O26" s="298">
        <v>41</v>
      </c>
      <c r="P26" s="294">
        <v>35</v>
      </c>
      <c r="Q26" s="294">
        <v>25</v>
      </c>
      <c r="R26" s="294">
        <v>23</v>
      </c>
      <c r="S26" s="312"/>
      <c r="T26" s="294">
        <f t="shared" si="9"/>
        <v>237</v>
      </c>
      <c r="U26" s="294">
        <f t="shared" si="10"/>
        <v>256</v>
      </c>
      <c r="V26" s="294">
        <f t="shared" si="11"/>
        <v>217</v>
      </c>
      <c r="W26" s="294">
        <f t="shared" si="12"/>
        <v>187</v>
      </c>
      <c r="X26" s="294">
        <f t="shared" si="13"/>
        <v>202</v>
      </c>
      <c r="Y26" s="313"/>
      <c r="Z26" s="314">
        <f t="shared" si="14"/>
        <v>8.0213903743315509E-2</v>
      </c>
      <c r="AA26" s="314">
        <f t="shared" si="15"/>
        <v>-0.14767932489451477</v>
      </c>
    </row>
    <row r="27" spans="1:27" x14ac:dyDescent="0.25">
      <c r="A27" s="290" t="s">
        <v>22</v>
      </c>
      <c r="B27" s="308">
        <v>42</v>
      </c>
      <c r="C27" s="308">
        <v>30</v>
      </c>
      <c r="D27" s="319">
        <v>62</v>
      </c>
      <c r="E27" s="294">
        <v>51</v>
      </c>
      <c r="F27" s="294">
        <v>47</v>
      </c>
      <c r="G27" s="309"/>
      <c r="H27" s="308">
        <v>1</v>
      </c>
      <c r="I27" s="308">
        <v>2</v>
      </c>
      <c r="J27" s="294">
        <v>1</v>
      </c>
      <c r="K27" s="310">
        <v>3</v>
      </c>
      <c r="L27" s="310">
        <v>1</v>
      </c>
      <c r="M27" s="309"/>
      <c r="N27" s="315">
        <v>25</v>
      </c>
      <c r="O27" s="298">
        <v>26</v>
      </c>
      <c r="P27" s="294">
        <v>13</v>
      </c>
      <c r="Q27" s="294">
        <v>15</v>
      </c>
      <c r="R27" s="294">
        <v>9</v>
      </c>
      <c r="S27" s="312"/>
      <c r="T27" s="294">
        <f t="shared" si="9"/>
        <v>68</v>
      </c>
      <c r="U27" s="294">
        <f t="shared" si="10"/>
        <v>58</v>
      </c>
      <c r="V27" s="294">
        <f t="shared" si="11"/>
        <v>76</v>
      </c>
      <c r="W27" s="294">
        <f t="shared" si="12"/>
        <v>69</v>
      </c>
      <c r="X27" s="294">
        <f t="shared" si="13"/>
        <v>57</v>
      </c>
      <c r="Y27" s="313"/>
      <c r="Z27" s="314">
        <f t="shared" si="14"/>
        <v>-0.17391304347826086</v>
      </c>
      <c r="AA27" s="314">
        <f t="shared" si="15"/>
        <v>-0.16176470588235295</v>
      </c>
    </row>
    <row r="28" spans="1:27" x14ac:dyDescent="0.25">
      <c r="A28" s="290" t="s">
        <v>3</v>
      </c>
      <c r="B28" s="308">
        <v>109</v>
      </c>
      <c r="C28" s="308">
        <v>98</v>
      </c>
      <c r="D28" s="298">
        <v>108</v>
      </c>
      <c r="E28" s="294">
        <v>139</v>
      </c>
      <c r="F28" s="294">
        <v>146</v>
      </c>
      <c r="G28" s="309"/>
      <c r="H28" s="294">
        <v>0</v>
      </c>
      <c r="I28" s="294">
        <v>0</v>
      </c>
      <c r="J28" s="294">
        <v>0</v>
      </c>
      <c r="K28" s="310">
        <v>0</v>
      </c>
      <c r="L28" s="310">
        <v>0</v>
      </c>
      <c r="M28" s="309"/>
      <c r="N28" s="315">
        <v>24</v>
      </c>
      <c r="O28" s="298">
        <v>17</v>
      </c>
      <c r="P28" s="294">
        <v>13</v>
      </c>
      <c r="Q28" s="294">
        <v>18</v>
      </c>
      <c r="R28" s="294">
        <v>10</v>
      </c>
      <c r="S28" s="312"/>
      <c r="T28" s="294">
        <f t="shared" si="9"/>
        <v>133</v>
      </c>
      <c r="U28" s="294">
        <f t="shared" si="10"/>
        <v>115</v>
      </c>
      <c r="V28" s="294">
        <f t="shared" si="11"/>
        <v>121</v>
      </c>
      <c r="W28" s="294">
        <f t="shared" si="12"/>
        <v>157</v>
      </c>
      <c r="X28" s="294">
        <f t="shared" si="13"/>
        <v>156</v>
      </c>
      <c r="Y28" s="313"/>
      <c r="Z28" s="314">
        <f t="shared" si="14"/>
        <v>-6.369426751592357E-3</v>
      </c>
      <c r="AA28" s="314">
        <f t="shared" si="15"/>
        <v>0.17293233082706766</v>
      </c>
    </row>
    <row r="29" spans="1:27" x14ac:dyDescent="0.25">
      <c r="A29" s="290" t="s">
        <v>62</v>
      </c>
      <c r="B29" s="294">
        <v>0</v>
      </c>
      <c r="C29" s="294">
        <v>0</v>
      </c>
      <c r="D29" s="294">
        <v>0</v>
      </c>
      <c r="E29" s="294">
        <v>0</v>
      </c>
      <c r="F29" s="294">
        <v>0</v>
      </c>
      <c r="G29" s="309"/>
      <c r="H29" s="294">
        <v>0</v>
      </c>
      <c r="I29" s="294">
        <v>0</v>
      </c>
      <c r="J29" s="294">
        <v>0</v>
      </c>
      <c r="K29" s="310">
        <v>0</v>
      </c>
      <c r="L29" s="310">
        <v>0</v>
      </c>
      <c r="M29" s="309"/>
      <c r="N29" s="315">
        <v>13</v>
      </c>
      <c r="O29" s="298">
        <v>17</v>
      </c>
      <c r="P29" s="294">
        <v>10</v>
      </c>
      <c r="Q29" s="294">
        <v>16</v>
      </c>
      <c r="R29" s="294">
        <v>7</v>
      </c>
      <c r="S29" s="312"/>
      <c r="T29" s="294">
        <f t="shared" si="9"/>
        <v>13</v>
      </c>
      <c r="U29" s="294">
        <f t="shared" si="10"/>
        <v>17</v>
      </c>
      <c r="V29" s="294">
        <f t="shared" si="11"/>
        <v>10</v>
      </c>
      <c r="W29" s="294">
        <f t="shared" si="12"/>
        <v>16</v>
      </c>
      <c r="X29" s="294">
        <f t="shared" si="13"/>
        <v>7</v>
      </c>
      <c r="Y29" s="313"/>
      <c r="Z29" s="320">
        <f t="shared" si="14"/>
        <v>-0.5625</v>
      </c>
      <c r="AA29" s="320">
        <f t="shared" si="15"/>
        <v>-0.46153846153846156</v>
      </c>
    </row>
    <row r="30" spans="1:27" x14ac:dyDescent="0.25">
      <c r="A30" s="303" t="s">
        <v>58</v>
      </c>
      <c r="B30" s="304">
        <v>1202</v>
      </c>
      <c r="C30" s="304">
        <v>1050</v>
      </c>
      <c r="D30" s="304">
        <v>1151</v>
      </c>
      <c r="E30" s="304">
        <v>1034</v>
      </c>
      <c r="F30" s="304">
        <f>SUM(F21:F29)</f>
        <v>1068</v>
      </c>
      <c r="G30" s="305"/>
      <c r="H30" s="321">
        <v>27</v>
      </c>
      <c r="I30" s="321">
        <v>33</v>
      </c>
      <c r="J30" s="321">
        <v>26</v>
      </c>
      <c r="K30" s="304">
        <v>42</v>
      </c>
      <c r="L30" s="304">
        <f>SUM(L21:L29)</f>
        <v>29</v>
      </c>
      <c r="M30" s="305"/>
      <c r="N30" s="304">
        <v>215</v>
      </c>
      <c r="O30" s="304">
        <v>242</v>
      </c>
      <c r="P30" s="304">
        <v>201</v>
      </c>
      <c r="Q30" s="304">
        <v>160</v>
      </c>
      <c r="R30" s="304">
        <f>SUM(R21:R29)</f>
        <v>124</v>
      </c>
      <c r="S30" s="305"/>
      <c r="T30" s="304">
        <f>B30+H30+N30</f>
        <v>1444</v>
      </c>
      <c r="U30" s="304">
        <f>C30+I30+O30</f>
        <v>1325</v>
      </c>
      <c r="V30" s="304">
        <f t="shared" si="11"/>
        <v>1378</v>
      </c>
      <c r="W30" s="304">
        <f t="shared" si="12"/>
        <v>1236</v>
      </c>
      <c r="X30" s="304">
        <f>F30+L30+R30</f>
        <v>1221</v>
      </c>
      <c r="Y30" s="305"/>
      <c r="Z30" s="322">
        <f>(X30-W30)/W30</f>
        <v>-1.2135922330097087E-2</v>
      </c>
      <c r="AA30" s="322">
        <f>(X30-T30)/T30</f>
        <v>-0.15443213296398892</v>
      </c>
    </row>
    <row r="31" spans="1:27" x14ac:dyDescent="0.25">
      <c r="A31" s="375" t="s">
        <v>168</v>
      </c>
      <c r="B31" s="375"/>
      <c r="C31" s="375"/>
      <c r="D31" s="375"/>
      <c r="E31" s="375"/>
      <c r="F31" s="375"/>
      <c r="G31" s="375"/>
      <c r="H31" s="375"/>
      <c r="I31" s="375"/>
      <c r="J31" s="375"/>
      <c r="K31" s="375"/>
      <c r="L31" s="375"/>
      <c r="M31" s="375"/>
      <c r="N31" s="375"/>
      <c r="O31" s="375"/>
      <c r="P31" s="375"/>
      <c r="Q31" s="375"/>
      <c r="R31" s="375"/>
      <c r="S31" s="375"/>
      <c r="T31" s="375"/>
      <c r="U31" s="375"/>
      <c r="V31" s="375"/>
      <c r="W31" s="375"/>
      <c r="X31" s="375"/>
      <c r="Y31" s="375"/>
      <c r="Z31" s="375"/>
      <c r="AA31" s="375"/>
    </row>
    <row r="32" spans="1:27" x14ac:dyDescent="0.25">
      <c r="P32" s="323"/>
      <c r="Q32" s="323"/>
      <c r="R32" s="324"/>
      <c r="S32" s="324"/>
      <c r="T32" s="325"/>
      <c r="U32" s="324"/>
      <c r="V32" s="109"/>
    </row>
    <row r="33" spans="16:22" x14ac:dyDescent="0.25">
      <c r="P33" s="109"/>
      <c r="Q33" s="109"/>
      <c r="R33" s="109"/>
      <c r="S33" s="109"/>
      <c r="T33" s="109"/>
      <c r="U33" s="109"/>
      <c r="V33" s="109"/>
    </row>
    <row r="34" spans="16:22" x14ac:dyDescent="0.25">
      <c r="P34" s="109"/>
      <c r="Q34" s="109"/>
      <c r="R34" s="109"/>
      <c r="S34" s="109"/>
      <c r="T34" s="109"/>
      <c r="U34" s="109"/>
      <c r="V34" s="109"/>
    </row>
    <row r="35" spans="16:22" x14ac:dyDescent="0.25">
      <c r="P35" s="109"/>
      <c r="Q35" s="109"/>
      <c r="R35" s="109"/>
      <c r="S35" s="109"/>
      <c r="T35" s="109"/>
      <c r="U35" s="109"/>
      <c r="V35" s="109"/>
    </row>
    <row r="36" spans="16:22" x14ac:dyDescent="0.25">
      <c r="P36" s="109"/>
      <c r="Q36" s="109"/>
      <c r="R36" s="109"/>
      <c r="S36" s="109"/>
      <c r="T36" s="109"/>
      <c r="U36" s="109"/>
      <c r="V36" s="109"/>
    </row>
    <row r="37" spans="16:22" x14ac:dyDescent="0.25">
      <c r="P37" s="109"/>
      <c r="Q37" s="109"/>
      <c r="R37" s="109"/>
      <c r="S37" s="109"/>
      <c r="T37" s="109"/>
      <c r="U37" s="109"/>
      <c r="V37" s="109"/>
    </row>
  </sheetData>
  <mergeCells count="13">
    <mergeCell ref="A1:AA1"/>
    <mergeCell ref="B3:F3"/>
    <mergeCell ref="H3:L3"/>
    <mergeCell ref="N3:R3"/>
    <mergeCell ref="T3:X3"/>
    <mergeCell ref="Z3:AA3"/>
    <mergeCell ref="N19:R19"/>
    <mergeCell ref="T19:X19"/>
    <mergeCell ref="Z19:AA19"/>
    <mergeCell ref="A31:AA31"/>
    <mergeCell ref="A17:AA17"/>
    <mergeCell ref="B19:F19"/>
    <mergeCell ref="H19:L1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5EEEF-B600-495C-BED6-7153E427CC25}">
  <sheetPr codeName="Sheet5"/>
  <dimension ref="A1:O45"/>
  <sheetViews>
    <sheetView topLeftCell="A22" workbookViewId="0">
      <selection activeCell="A32" sqref="A32:H45"/>
    </sheetView>
  </sheetViews>
  <sheetFormatPr defaultColWidth="8" defaultRowHeight="15" x14ac:dyDescent="0.25"/>
  <cols>
    <col min="1" max="1" width="23.42578125" style="7" bestFit="1" customWidth="1"/>
    <col min="2" max="6" width="6" style="7" bestFit="1" customWidth="1"/>
    <col min="7" max="8" width="6.140625" style="280" bestFit="1" customWidth="1"/>
    <col min="9" max="13" width="4.7109375" style="7" bestFit="1" customWidth="1"/>
    <col min="14" max="14" width="8.85546875" style="280" bestFit="1" customWidth="1"/>
    <col min="15" max="15" width="5.28515625" style="280" bestFit="1" customWidth="1"/>
    <col min="16" max="16384" width="8" style="9"/>
  </cols>
  <sheetData>
    <row r="1" spans="1:15" ht="16.5" thickBot="1" x14ac:dyDescent="0.3">
      <c r="A1" s="384" t="s">
        <v>63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</row>
    <row r="2" spans="1:15" s="215" customFormat="1" ht="11.25" x14ac:dyDescent="0.2">
      <c r="A2" s="214"/>
      <c r="B2" s="377" t="s">
        <v>9</v>
      </c>
      <c r="C2" s="377"/>
      <c r="D2" s="377"/>
      <c r="E2" s="377"/>
      <c r="F2" s="378"/>
      <c r="G2" s="379" t="s">
        <v>64</v>
      </c>
      <c r="H2" s="380"/>
      <c r="I2" s="381" t="s">
        <v>10</v>
      </c>
      <c r="J2" s="377"/>
      <c r="K2" s="377"/>
      <c r="L2" s="377"/>
      <c r="M2" s="378"/>
      <c r="N2" s="379" t="s">
        <v>65</v>
      </c>
      <c r="O2" s="385"/>
    </row>
    <row r="3" spans="1:15" s="215" customFormat="1" ht="12" thickBot="1" x14ac:dyDescent="0.25">
      <c r="A3" s="216" t="s">
        <v>8</v>
      </c>
      <c r="B3" s="217">
        <v>2015</v>
      </c>
      <c r="C3" s="217">
        <v>2016</v>
      </c>
      <c r="D3" s="217">
        <v>2017</v>
      </c>
      <c r="E3" s="217">
        <v>2018</v>
      </c>
      <c r="F3" s="217">
        <v>2019</v>
      </c>
      <c r="G3" s="218" t="s">
        <v>56</v>
      </c>
      <c r="H3" s="219" t="s">
        <v>57</v>
      </c>
      <c r="I3" s="217">
        <v>2015</v>
      </c>
      <c r="J3" s="217">
        <v>2016</v>
      </c>
      <c r="K3" s="217">
        <v>2017</v>
      </c>
      <c r="L3" s="217">
        <v>2018</v>
      </c>
      <c r="M3" s="217">
        <v>2019</v>
      </c>
      <c r="N3" s="218" t="s">
        <v>56</v>
      </c>
      <c r="O3" s="220" t="s">
        <v>57</v>
      </c>
    </row>
    <row r="4" spans="1:15" s="230" customFormat="1" ht="12" x14ac:dyDescent="0.2">
      <c r="A4" s="221" t="s">
        <v>16</v>
      </c>
      <c r="B4" s="222">
        <v>434</v>
      </c>
      <c r="C4" s="223">
        <v>462</v>
      </c>
      <c r="D4" s="222">
        <v>452</v>
      </c>
      <c r="E4" s="222">
        <v>486</v>
      </c>
      <c r="F4" s="222">
        <v>465</v>
      </c>
      <c r="G4" s="224">
        <v>-4.3209876543209874E-2</v>
      </c>
      <c r="H4" s="225">
        <v>7.1428571428571425E-2</v>
      </c>
      <c r="I4" s="226">
        <v>95</v>
      </c>
      <c r="J4" s="226">
        <v>75</v>
      </c>
      <c r="K4" s="227">
        <v>56</v>
      </c>
      <c r="L4" s="227">
        <v>65</v>
      </c>
      <c r="M4" s="227">
        <v>53</v>
      </c>
      <c r="N4" s="228">
        <v>-0.18461538461538463</v>
      </c>
      <c r="O4" s="229">
        <v>-0.44210526315789472</v>
      </c>
    </row>
    <row r="5" spans="1:15" s="230" customFormat="1" ht="12" x14ac:dyDescent="0.2">
      <c r="A5" s="221" t="s">
        <v>17</v>
      </c>
      <c r="B5" s="231">
        <v>538</v>
      </c>
      <c r="C5" s="223">
        <v>556</v>
      </c>
      <c r="D5" s="222">
        <v>603</v>
      </c>
      <c r="E5" s="222">
        <v>563</v>
      </c>
      <c r="F5" s="222">
        <v>653</v>
      </c>
      <c r="G5" s="224">
        <v>0.15985790408525755</v>
      </c>
      <c r="H5" s="225">
        <v>0.21375464684014869</v>
      </c>
      <c r="I5" s="226">
        <v>93</v>
      </c>
      <c r="J5" s="226">
        <v>87</v>
      </c>
      <c r="K5" s="227">
        <v>87</v>
      </c>
      <c r="L5" s="227">
        <v>92</v>
      </c>
      <c r="M5" s="227">
        <v>79</v>
      </c>
      <c r="N5" s="228">
        <v>-0.14130434782608695</v>
      </c>
      <c r="O5" s="229">
        <v>-0.15053763440860216</v>
      </c>
    </row>
    <row r="6" spans="1:15" s="230" customFormat="1" ht="12" x14ac:dyDescent="0.2">
      <c r="A6" s="221" t="s">
        <v>18</v>
      </c>
      <c r="B6" s="231">
        <v>167</v>
      </c>
      <c r="C6" s="223">
        <v>127</v>
      </c>
      <c r="D6" s="222">
        <v>154</v>
      </c>
      <c r="E6" s="222">
        <v>161</v>
      </c>
      <c r="F6" s="222">
        <v>155</v>
      </c>
      <c r="G6" s="224">
        <v>-3.7267080745341616E-2</v>
      </c>
      <c r="H6" s="225">
        <v>-7.1856287425149698E-2</v>
      </c>
      <c r="I6" s="226">
        <v>51</v>
      </c>
      <c r="J6" s="226">
        <v>26</v>
      </c>
      <c r="K6" s="227">
        <v>29</v>
      </c>
      <c r="L6" s="227">
        <v>23</v>
      </c>
      <c r="M6" s="227">
        <v>17</v>
      </c>
      <c r="N6" s="228">
        <v>-0.2608695652173913</v>
      </c>
      <c r="O6" s="229">
        <v>-0.66666666666666663</v>
      </c>
    </row>
    <row r="7" spans="1:15" s="230" customFormat="1" ht="12" x14ac:dyDescent="0.2">
      <c r="A7" s="221" t="s">
        <v>19</v>
      </c>
      <c r="B7" s="222">
        <v>162</v>
      </c>
      <c r="C7" s="223">
        <v>175</v>
      </c>
      <c r="D7" s="222">
        <v>185</v>
      </c>
      <c r="E7" s="222">
        <v>171</v>
      </c>
      <c r="F7" s="222">
        <v>195</v>
      </c>
      <c r="G7" s="224">
        <v>0.14035087719298245</v>
      </c>
      <c r="H7" s="225">
        <v>0.20370370370370369</v>
      </c>
      <c r="I7" s="227">
        <v>32</v>
      </c>
      <c r="J7" s="227">
        <v>25</v>
      </c>
      <c r="K7" s="227">
        <v>53</v>
      </c>
      <c r="L7" s="227">
        <v>51</v>
      </c>
      <c r="M7" s="227">
        <v>49</v>
      </c>
      <c r="N7" s="232">
        <v>-3.9215686274509803E-2</v>
      </c>
      <c r="O7" s="233">
        <v>0.53125</v>
      </c>
    </row>
    <row r="8" spans="1:15" s="230" customFormat="1" ht="12" x14ac:dyDescent="0.2">
      <c r="A8" s="221" t="s">
        <v>20</v>
      </c>
      <c r="B8" s="231">
        <v>440</v>
      </c>
      <c r="C8" s="223">
        <v>426</v>
      </c>
      <c r="D8" s="222">
        <v>451</v>
      </c>
      <c r="E8" s="222">
        <v>526</v>
      </c>
      <c r="F8" s="222">
        <v>410</v>
      </c>
      <c r="G8" s="224">
        <v>-0.22053231939163498</v>
      </c>
      <c r="H8" s="225">
        <v>-6.8181818181818177E-2</v>
      </c>
      <c r="I8" s="226">
        <v>43</v>
      </c>
      <c r="J8" s="226">
        <v>47</v>
      </c>
      <c r="K8" s="227">
        <v>44</v>
      </c>
      <c r="L8" s="227">
        <v>34</v>
      </c>
      <c r="M8" s="227">
        <v>32</v>
      </c>
      <c r="N8" s="228">
        <v>-5.8823529411764705E-2</v>
      </c>
      <c r="O8" s="229">
        <v>-0.2558139534883721</v>
      </c>
    </row>
    <row r="9" spans="1:15" s="230" customFormat="1" ht="12" x14ac:dyDescent="0.2">
      <c r="A9" s="221" t="s">
        <v>21</v>
      </c>
      <c r="B9" s="231">
        <v>779</v>
      </c>
      <c r="C9" s="223">
        <v>772</v>
      </c>
      <c r="D9" s="222">
        <v>758</v>
      </c>
      <c r="E9" s="222">
        <v>701</v>
      </c>
      <c r="F9" s="222">
        <v>693</v>
      </c>
      <c r="G9" s="224">
        <v>-1.1412268188302425E-2</v>
      </c>
      <c r="H9" s="225">
        <v>-0.110397946084724</v>
      </c>
      <c r="I9" s="226">
        <v>126</v>
      </c>
      <c r="J9" s="226">
        <v>146</v>
      </c>
      <c r="K9" s="227">
        <v>132</v>
      </c>
      <c r="L9" s="227">
        <v>152</v>
      </c>
      <c r="M9" s="227">
        <v>135</v>
      </c>
      <c r="N9" s="228">
        <v>-0.1118421052631579</v>
      </c>
      <c r="O9" s="229">
        <v>7.1428571428571425E-2</v>
      </c>
    </row>
    <row r="10" spans="1:15" s="230" customFormat="1" ht="12" x14ac:dyDescent="0.2">
      <c r="A10" s="221" t="s">
        <v>22</v>
      </c>
      <c r="B10" s="231">
        <v>55</v>
      </c>
      <c r="C10" s="223">
        <v>51</v>
      </c>
      <c r="D10" s="222">
        <v>70</v>
      </c>
      <c r="E10" s="222">
        <v>50</v>
      </c>
      <c r="F10" s="222">
        <v>48</v>
      </c>
      <c r="G10" s="224">
        <v>-0.04</v>
      </c>
      <c r="H10" s="225">
        <v>-0.12727272727272726</v>
      </c>
      <c r="I10" s="226">
        <v>50</v>
      </c>
      <c r="J10" s="226">
        <v>38</v>
      </c>
      <c r="K10" s="227">
        <v>45</v>
      </c>
      <c r="L10" s="227">
        <v>34</v>
      </c>
      <c r="M10" s="227">
        <v>34</v>
      </c>
      <c r="N10" s="228">
        <v>0</v>
      </c>
      <c r="O10" s="229">
        <v>-0.32</v>
      </c>
    </row>
    <row r="11" spans="1:15" s="230" customFormat="1" ht="12" x14ac:dyDescent="0.2">
      <c r="A11" s="234" t="s">
        <v>23</v>
      </c>
      <c r="B11" s="222">
        <v>460</v>
      </c>
      <c r="C11" s="223">
        <v>409</v>
      </c>
      <c r="D11" s="222">
        <v>358</v>
      </c>
      <c r="E11" s="222">
        <v>329</v>
      </c>
      <c r="F11" s="222">
        <v>293</v>
      </c>
      <c r="G11" s="224">
        <v>-0.10942249240121581</v>
      </c>
      <c r="H11" s="225">
        <v>-0.36304347826086958</v>
      </c>
      <c r="I11" s="226">
        <v>207</v>
      </c>
      <c r="J11" s="226">
        <v>172</v>
      </c>
      <c r="K11" s="227">
        <v>180</v>
      </c>
      <c r="L11" s="227">
        <v>147</v>
      </c>
      <c r="M11" s="227">
        <v>146</v>
      </c>
      <c r="N11" s="228">
        <v>-6.8027210884353739E-3</v>
      </c>
      <c r="O11" s="229">
        <v>-0.29468599033816423</v>
      </c>
    </row>
    <row r="12" spans="1:15" s="230" customFormat="1" ht="12" x14ac:dyDescent="0.2">
      <c r="A12" s="221" t="s">
        <v>169</v>
      </c>
      <c r="B12" s="222">
        <v>21</v>
      </c>
      <c r="C12" s="223">
        <v>10</v>
      </c>
      <c r="D12" s="222">
        <v>8</v>
      </c>
      <c r="E12" s="222">
        <v>16</v>
      </c>
      <c r="F12" s="222">
        <v>8</v>
      </c>
      <c r="G12" s="224">
        <v>-0.5</v>
      </c>
      <c r="H12" s="225">
        <v>-0.61904761904761907</v>
      </c>
      <c r="I12" s="226">
        <v>106</v>
      </c>
      <c r="J12" s="226">
        <v>84</v>
      </c>
      <c r="K12" s="227">
        <v>76</v>
      </c>
      <c r="L12" s="227">
        <v>100</v>
      </c>
      <c r="M12" s="227">
        <v>62</v>
      </c>
      <c r="N12" s="228">
        <v>-0.38</v>
      </c>
      <c r="O12" s="229">
        <v>-0.41509433962264153</v>
      </c>
    </row>
    <row r="13" spans="1:15" s="230" customFormat="1" ht="12" x14ac:dyDescent="0.2">
      <c r="A13" s="234" t="s">
        <v>26</v>
      </c>
      <c r="B13" s="222">
        <v>0</v>
      </c>
      <c r="C13" s="222">
        <v>0</v>
      </c>
      <c r="D13" s="222">
        <v>0</v>
      </c>
      <c r="E13" s="222">
        <v>0</v>
      </c>
      <c r="F13" s="222">
        <v>0</v>
      </c>
      <c r="G13" s="235" t="s">
        <v>152</v>
      </c>
      <c r="H13" s="236" t="s">
        <v>152</v>
      </c>
      <c r="I13" s="226">
        <v>52</v>
      </c>
      <c r="J13" s="226">
        <v>36</v>
      </c>
      <c r="K13" s="227">
        <v>24</v>
      </c>
      <c r="L13" s="227">
        <v>8</v>
      </c>
      <c r="M13" s="227">
        <v>23</v>
      </c>
      <c r="N13" s="228">
        <v>1.875</v>
      </c>
      <c r="O13" s="237">
        <v>-0.55769230769230771</v>
      </c>
    </row>
    <row r="14" spans="1:15" s="238" customFormat="1" ht="12" x14ac:dyDescent="0.25">
      <c r="A14" s="207" t="s">
        <v>66</v>
      </c>
      <c r="B14" s="208">
        <v>3056</v>
      </c>
      <c r="C14" s="208">
        <v>2988</v>
      </c>
      <c r="D14" s="208">
        <v>3039</v>
      </c>
      <c r="E14" s="208">
        <v>3003</v>
      </c>
      <c r="F14" s="208">
        <v>2920</v>
      </c>
      <c r="G14" s="209">
        <v>-2.763902763902764E-2</v>
      </c>
      <c r="H14" s="209">
        <v>-4.4502617801047119E-2</v>
      </c>
      <c r="I14" s="208">
        <v>855</v>
      </c>
      <c r="J14" s="208">
        <v>736</v>
      </c>
      <c r="K14" s="208">
        <v>726</v>
      </c>
      <c r="L14" s="208">
        <v>706</v>
      </c>
      <c r="M14" s="208">
        <v>630</v>
      </c>
      <c r="N14" s="209">
        <v>-0.10764872521246459</v>
      </c>
      <c r="O14" s="209">
        <v>-0.26315789473684209</v>
      </c>
    </row>
    <row r="15" spans="1:15" x14ac:dyDescent="0.25">
      <c r="A15" s="239"/>
      <c r="B15" s="240"/>
      <c r="C15" s="240"/>
      <c r="D15" s="240"/>
      <c r="E15" s="240"/>
      <c r="F15" s="240"/>
      <c r="G15" s="241"/>
      <c r="H15" s="241"/>
      <c r="I15" s="240"/>
      <c r="J15" s="240"/>
      <c r="K15" s="240"/>
      <c r="L15" s="240"/>
      <c r="M15" s="240"/>
      <c r="N15" s="242"/>
      <c r="O15" s="242"/>
    </row>
    <row r="16" spans="1:15" ht="16.5" thickBot="1" x14ac:dyDescent="0.3">
      <c r="A16" s="382" t="s">
        <v>67</v>
      </c>
      <c r="B16" s="382"/>
      <c r="C16" s="382"/>
      <c r="D16" s="382"/>
      <c r="E16" s="382"/>
      <c r="F16" s="382"/>
      <c r="G16" s="382"/>
      <c r="H16" s="382"/>
      <c r="I16" s="382"/>
      <c r="J16" s="382"/>
      <c r="K16" s="382"/>
      <c r="L16" s="382"/>
      <c r="M16" s="382"/>
      <c r="N16" s="382"/>
      <c r="O16" s="382"/>
    </row>
    <row r="17" spans="1:15" s="215" customFormat="1" ht="22.5" x14ac:dyDescent="0.2">
      <c r="A17" s="243"/>
      <c r="B17" s="377" t="s">
        <v>9</v>
      </c>
      <c r="C17" s="377"/>
      <c r="D17" s="377"/>
      <c r="E17" s="377"/>
      <c r="F17" s="378"/>
      <c r="G17" s="379" t="s">
        <v>64</v>
      </c>
      <c r="H17" s="380"/>
      <c r="I17" s="381" t="s">
        <v>10</v>
      </c>
      <c r="J17" s="377"/>
      <c r="K17" s="377"/>
      <c r="L17" s="377"/>
      <c r="M17" s="378"/>
      <c r="N17" s="244" t="s">
        <v>65</v>
      </c>
      <c r="O17" s="245"/>
    </row>
    <row r="18" spans="1:15" s="215" customFormat="1" ht="12" thickBot="1" x14ac:dyDescent="0.25">
      <c r="A18" s="216" t="s">
        <v>8</v>
      </c>
      <c r="B18" s="217">
        <v>2015</v>
      </c>
      <c r="C18" s="217">
        <v>2016</v>
      </c>
      <c r="D18" s="217">
        <v>2017</v>
      </c>
      <c r="E18" s="217">
        <v>2018</v>
      </c>
      <c r="F18" s="217">
        <v>2019</v>
      </c>
      <c r="G18" s="218" t="s">
        <v>56</v>
      </c>
      <c r="H18" s="219" t="s">
        <v>57</v>
      </c>
      <c r="I18" s="217">
        <v>2015</v>
      </c>
      <c r="J18" s="217">
        <v>2016</v>
      </c>
      <c r="K18" s="217">
        <v>2017</v>
      </c>
      <c r="L18" s="217">
        <v>2018</v>
      </c>
      <c r="M18" s="217">
        <v>2019</v>
      </c>
      <c r="N18" s="218" t="s">
        <v>56</v>
      </c>
      <c r="O18" s="220" t="s">
        <v>57</v>
      </c>
    </row>
    <row r="19" spans="1:15" s="230" customFormat="1" ht="12" x14ac:dyDescent="0.2">
      <c r="A19" s="221" t="s">
        <v>16</v>
      </c>
      <c r="B19" s="222">
        <v>122</v>
      </c>
      <c r="C19" s="222">
        <v>136</v>
      </c>
      <c r="D19" s="222">
        <v>161</v>
      </c>
      <c r="E19" s="222">
        <v>140</v>
      </c>
      <c r="F19" s="222">
        <v>117</v>
      </c>
      <c r="G19" s="224">
        <v>-0.16428571428571428</v>
      </c>
      <c r="H19" s="225">
        <v>-4.0983606557377046E-2</v>
      </c>
      <c r="I19" s="227">
        <v>116</v>
      </c>
      <c r="J19" s="227">
        <v>125</v>
      </c>
      <c r="K19" s="227">
        <v>146</v>
      </c>
      <c r="L19" s="227">
        <v>137</v>
      </c>
      <c r="M19" s="227">
        <v>137</v>
      </c>
      <c r="N19" s="228">
        <v>0</v>
      </c>
      <c r="O19" s="229">
        <v>0.18103448275862069</v>
      </c>
    </row>
    <row r="20" spans="1:15" s="230" customFormat="1" ht="12" x14ac:dyDescent="0.2">
      <c r="A20" s="221" t="s">
        <v>17</v>
      </c>
      <c r="B20" s="222">
        <v>88</v>
      </c>
      <c r="C20" s="222">
        <v>96</v>
      </c>
      <c r="D20" s="222">
        <v>108</v>
      </c>
      <c r="E20" s="222">
        <v>102</v>
      </c>
      <c r="F20" s="222">
        <v>103</v>
      </c>
      <c r="G20" s="224">
        <v>9.8039215686274508E-3</v>
      </c>
      <c r="H20" s="225">
        <v>0.17045454545454544</v>
      </c>
      <c r="I20" s="227">
        <v>62</v>
      </c>
      <c r="J20" s="227">
        <v>53</v>
      </c>
      <c r="K20" s="227">
        <v>56</v>
      </c>
      <c r="L20" s="227">
        <v>44</v>
      </c>
      <c r="M20" s="227">
        <v>40</v>
      </c>
      <c r="N20" s="228">
        <v>-9.0909090909090912E-2</v>
      </c>
      <c r="O20" s="229">
        <v>-0.35483870967741937</v>
      </c>
    </row>
    <row r="21" spans="1:15" s="230" customFormat="1" ht="12" x14ac:dyDescent="0.2">
      <c r="A21" s="221" t="s">
        <v>18</v>
      </c>
      <c r="B21" s="222">
        <v>129</v>
      </c>
      <c r="C21" s="222">
        <v>103</v>
      </c>
      <c r="D21" s="222">
        <v>111</v>
      </c>
      <c r="E21" s="222">
        <v>80</v>
      </c>
      <c r="F21" s="222">
        <v>79</v>
      </c>
      <c r="G21" s="224">
        <v>-1.2500000000000001E-2</v>
      </c>
      <c r="H21" s="225">
        <v>-0.38759689922480622</v>
      </c>
      <c r="I21" s="227">
        <v>196</v>
      </c>
      <c r="J21" s="227">
        <v>184</v>
      </c>
      <c r="K21" s="227">
        <v>202</v>
      </c>
      <c r="L21" s="227">
        <v>180</v>
      </c>
      <c r="M21" s="227">
        <v>175</v>
      </c>
      <c r="N21" s="228">
        <v>-2.7777777777777776E-2</v>
      </c>
      <c r="O21" s="229">
        <v>-0.10714285714285714</v>
      </c>
    </row>
    <row r="22" spans="1:15" s="230" customFormat="1" ht="12" x14ac:dyDescent="0.2">
      <c r="A22" s="221" t="s">
        <v>19</v>
      </c>
      <c r="B22" s="222">
        <v>7</v>
      </c>
      <c r="C22" s="222">
        <v>11</v>
      </c>
      <c r="D22" s="222">
        <v>9</v>
      </c>
      <c r="E22" s="222">
        <v>6</v>
      </c>
      <c r="F22" s="222">
        <v>11</v>
      </c>
      <c r="G22" s="224">
        <v>0.83333333333333337</v>
      </c>
      <c r="H22" s="225">
        <v>0.5714285714285714</v>
      </c>
      <c r="I22" s="227">
        <v>13</v>
      </c>
      <c r="J22" s="227">
        <v>14</v>
      </c>
      <c r="K22" s="227">
        <v>32</v>
      </c>
      <c r="L22" s="227">
        <v>20</v>
      </c>
      <c r="M22" s="227">
        <v>26</v>
      </c>
      <c r="N22" s="232">
        <v>0.3</v>
      </c>
      <c r="O22" s="233">
        <v>1</v>
      </c>
    </row>
    <row r="23" spans="1:15" s="230" customFormat="1" ht="12" x14ac:dyDescent="0.2">
      <c r="A23" s="221" t="s">
        <v>20</v>
      </c>
      <c r="B23" s="222">
        <v>225</v>
      </c>
      <c r="C23" s="222">
        <v>127</v>
      </c>
      <c r="D23" s="222">
        <v>98</v>
      </c>
      <c r="E23" s="222">
        <v>57</v>
      </c>
      <c r="F23" s="222">
        <v>74</v>
      </c>
      <c r="G23" s="224">
        <v>0.2982456140350877</v>
      </c>
      <c r="H23" s="225">
        <v>-0.6711111111111111</v>
      </c>
      <c r="I23" s="227">
        <v>35</v>
      </c>
      <c r="J23" s="227">
        <v>30</v>
      </c>
      <c r="K23" s="227">
        <v>31</v>
      </c>
      <c r="L23" s="227">
        <v>41</v>
      </c>
      <c r="M23" s="227">
        <v>37</v>
      </c>
      <c r="N23" s="228">
        <v>-9.7560975609756101E-2</v>
      </c>
      <c r="O23" s="229">
        <v>5.7142857142857141E-2</v>
      </c>
    </row>
    <row r="24" spans="1:15" s="230" customFormat="1" ht="12" x14ac:dyDescent="0.2">
      <c r="A24" s="221" t="s">
        <v>21</v>
      </c>
      <c r="B24" s="222">
        <v>179</v>
      </c>
      <c r="C24" s="222">
        <v>185</v>
      </c>
      <c r="D24" s="222">
        <v>169</v>
      </c>
      <c r="E24" s="222">
        <v>148</v>
      </c>
      <c r="F24" s="222">
        <v>158</v>
      </c>
      <c r="G24" s="224">
        <v>6.7567567567567571E-2</v>
      </c>
      <c r="H24" s="225">
        <v>-0.11731843575418995</v>
      </c>
      <c r="I24" s="227">
        <v>58</v>
      </c>
      <c r="J24" s="227">
        <v>71</v>
      </c>
      <c r="K24" s="227">
        <v>48</v>
      </c>
      <c r="L24" s="227">
        <v>39</v>
      </c>
      <c r="M24" s="227">
        <v>44</v>
      </c>
      <c r="N24" s="228">
        <v>0.12820512820512819</v>
      </c>
      <c r="O24" s="229">
        <v>-0.2413793103448276</v>
      </c>
    </row>
    <row r="25" spans="1:15" s="230" customFormat="1" ht="12" x14ac:dyDescent="0.2">
      <c r="A25" s="221" t="s">
        <v>22</v>
      </c>
      <c r="B25" s="222">
        <v>21</v>
      </c>
      <c r="C25" s="222">
        <v>20</v>
      </c>
      <c r="D25" s="222">
        <v>39</v>
      </c>
      <c r="E25" s="222">
        <v>30</v>
      </c>
      <c r="F25" s="222">
        <v>23</v>
      </c>
      <c r="G25" s="224">
        <v>-0.23333333333333334</v>
      </c>
      <c r="H25" s="225">
        <v>9.5238095238095233E-2</v>
      </c>
      <c r="I25" s="227">
        <v>47</v>
      </c>
      <c r="J25" s="227">
        <v>38</v>
      </c>
      <c r="K25" s="227">
        <v>37</v>
      </c>
      <c r="L25" s="227">
        <v>39</v>
      </c>
      <c r="M25" s="227">
        <v>34</v>
      </c>
      <c r="N25" s="228">
        <v>-0.12820512820512819</v>
      </c>
      <c r="O25" s="233">
        <v>-0.27659574468085107</v>
      </c>
    </row>
    <row r="26" spans="1:15" s="230" customFormat="1" ht="12" x14ac:dyDescent="0.2">
      <c r="A26" s="221" t="s">
        <v>3</v>
      </c>
      <c r="B26" s="222">
        <v>74</v>
      </c>
      <c r="C26" s="222">
        <v>78</v>
      </c>
      <c r="D26" s="222">
        <v>93</v>
      </c>
      <c r="E26" s="222">
        <v>116</v>
      </c>
      <c r="F26" s="222">
        <v>119</v>
      </c>
      <c r="G26" s="224">
        <v>2.5862068965517241E-2</v>
      </c>
      <c r="H26" s="225">
        <v>0.60810810810810811</v>
      </c>
      <c r="I26" s="227">
        <v>59</v>
      </c>
      <c r="J26" s="227">
        <v>37</v>
      </c>
      <c r="K26" s="227">
        <v>28</v>
      </c>
      <c r="L26" s="227">
        <v>41</v>
      </c>
      <c r="M26" s="227">
        <v>37</v>
      </c>
      <c r="N26" s="228">
        <v>-9.7560975609756101E-2</v>
      </c>
      <c r="O26" s="229">
        <v>-0.3728813559322034</v>
      </c>
    </row>
    <row r="27" spans="1:15" s="230" customFormat="1" ht="12" x14ac:dyDescent="0.2">
      <c r="A27" s="221" t="s">
        <v>170</v>
      </c>
      <c r="B27" s="222">
        <v>0</v>
      </c>
      <c r="C27" s="222">
        <v>1</v>
      </c>
      <c r="D27" s="222">
        <v>0</v>
      </c>
      <c r="E27" s="222">
        <v>0</v>
      </c>
      <c r="F27" s="222">
        <v>0</v>
      </c>
      <c r="G27" s="235" t="s">
        <v>152</v>
      </c>
      <c r="H27" s="236" t="s">
        <v>152</v>
      </c>
      <c r="I27" s="227">
        <v>13</v>
      </c>
      <c r="J27" s="227">
        <v>16</v>
      </c>
      <c r="K27" s="227">
        <v>10</v>
      </c>
      <c r="L27" s="227">
        <v>16</v>
      </c>
      <c r="M27" s="227">
        <v>7</v>
      </c>
      <c r="N27" s="228">
        <v>-0.5625</v>
      </c>
      <c r="O27" s="229">
        <v>-0.46153846153846156</v>
      </c>
    </row>
    <row r="28" spans="1:15" s="238" customFormat="1" ht="12" x14ac:dyDescent="0.25">
      <c r="A28" s="207" t="s">
        <v>68</v>
      </c>
      <c r="B28" s="208">
        <v>845</v>
      </c>
      <c r="C28" s="208">
        <v>757</v>
      </c>
      <c r="D28" s="208">
        <v>788</v>
      </c>
      <c r="E28" s="208">
        <v>679</v>
      </c>
      <c r="F28" s="208">
        <v>684</v>
      </c>
      <c r="G28" s="209">
        <v>7.3637702503681884E-3</v>
      </c>
      <c r="H28" s="209">
        <v>-0.19053254437869824</v>
      </c>
      <c r="I28" s="208">
        <v>599</v>
      </c>
      <c r="J28" s="208">
        <v>568</v>
      </c>
      <c r="K28" s="208">
        <v>590</v>
      </c>
      <c r="L28" s="208">
        <v>557</v>
      </c>
      <c r="M28" s="208">
        <v>537</v>
      </c>
      <c r="N28" s="209">
        <v>-3.5906642728904849E-2</v>
      </c>
      <c r="O28" s="209">
        <v>-0.10350584307178631</v>
      </c>
    </row>
    <row r="29" spans="1:15" x14ac:dyDescent="0.25">
      <c r="A29" s="246"/>
      <c r="B29" s="246"/>
      <c r="C29" s="246"/>
      <c r="D29" s="246"/>
      <c r="E29" s="246"/>
      <c r="F29" s="246"/>
      <c r="G29" s="247"/>
      <c r="H29" s="247"/>
      <c r="I29" s="246"/>
      <c r="J29" s="246"/>
      <c r="K29" s="246"/>
      <c r="L29" s="246"/>
      <c r="M29" s="246"/>
      <c r="N29" s="247"/>
      <c r="O29" s="247"/>
    </row>
    <row r="30" spans="1:15" ht="16.5" thickBot="1" x14ac:dyDescent="0.3">
      <c r="A30" s="382" t="s">
        <v>69</v>
      </c>
      <c r="B30" s="382"/>
      <c r="C30" s="382"/>
      <c r="D30" s="382"/>
      <c r="E30" s="382"/>
      <c r="F30" s="382"/>
      <c r="G30" s="382"/>
      <c r="H30" s="382"/>
      <c r="I30" s="248"/>
      <c r="J30" s="248"/>
      <c r="K30" s="248"/>
      <c r="L30" s="248"/>
      <c r="M30" s="248"/>
      <c r="N30" s="242"/>
      <c r="O30" s="242"/>
    </row>
    <row r="31" spans="1:15" s="215" customFormat="1" ht="11.25" x14ac:dyDescent="0.2">
      <c r="A31" s="243"/>
      <c r="B31" s="249"/>
      <c r="C31" s="249"/>
      <c r="D31" s="249"/>
      <c r="E31" s="249"/>
      <c r="F31" s="249"/>
      <c r="G31" s="383" t="s">
        <v>70</v>
      </c>
      <c r="H31" s="383"/>
      <c r="I31" s="250"/>
      <c r="J31" s="250"/>
      <c r="K31" s="251"/>
      <c r="L31" s="250"/>
      <c r="M31" s="252"/>
      <c r="N31" s="253"/>
      <c r="O31" s="254"/>
    </row>
    <row r="32" spans="1:15" s="215" customFormat="1" ht="12" thickBot="1" x14ac:dyDescent="0.25">
      <c r="A32" s="159" t="s">
        <v>8</v>
      </c>
      <c r="B32" s="255">
        <v>2015</v>
      </c>
      <c r="C32" s="255">
        <v>2016</v>
      </c>
      <c r="D32" s="255">
        <v>2017</v>
      </c>
      <c r="E32" s="255">
        <v>2018</v>
      </c>
      <c r="F32" s="255">
        <v>2019</v>
      </c>
      <c r="G32" s="256" t="s">
        <v>56</v>
      </c>
      <c r="H32" s="256" t="s">
        <v>57</v>
      </c>
      <c r="I32" s="257"/>
      <c r="J32" s="257"/>
      <c r="K32" s="251"/>
      <c r="L32" s="257"/>
      <c r="M32" s="252"/>
      <c r="N32" s="254"/>
      <c r="O32" s="254"/>
    </row>
    <row r="33" spans="1:15" s="230" customFormat="1" ht="12" x14ac:dyDescent="0.2">
      <c r="A33" s="258" t="s">
        <v>16</v>
      </c>
      <c r="B33" s="259">
        <v>767</v>
      </c>
      <c r="C33" s="259">
        <v>798</v>
      </c>
      <c r="D33" s="259">
        <v>815</v>
      </c>
      <c r="E33" s="259">
        <v>828</v>
      </c>
      <c r="F33" s="259">
        <v>772</v>
      </c>
      <c r="G33" s="260">
        <v>-6.7632850241545889E-2</v>
      </c>
      <c r="H33" s="260">
        <v>6.51890482398957E-3</v>
      </c>
      <c r="I33" s="234"/>
      <c r="J33" s="234"/>
      <c r="K33" s="222"/>
      <c r="L33" s="234"/>
      <c r="M33" s="226"/>
      <c r="N33" s="229"/>
      <c r="O33" s="229"/>
    </row>
    <row r="34" spans="1:15" s="230" customFormat="1" ht="12" x14ac:dyDescent="0.2">
      <c r="A34" s="221" t="s">
        <v>17</v>
      </c>
      <c r="B34" s="227">
        <v>781</v>
      </c>
      <c r="C34" s="227">
        <v>792</v>
      </c>
      <c r="D34" s="227">
        <v>854</v>
      </c>
      <c r="E34" s="227">
        <v>801</v>
      </c>
      <c r="F34" s="227">
        <v>875</v>
      </c>
      <c r="G34" s="261">
        <v>9.2384519350811489E-2</v>
      </c>
      <c r="H34" s="261">
        <v>0.1203585147247119</v>
      </c>
      <c r="I34" s="262"/>
      <c r="J34" s="263"/>
      <c r="K34" s="222"/>
      <c r="L34" s="263"/>
      <c r="M34" s="227"/>
      <c r="N34" s="264"/>
      <c r="O34" s="229"/>
    </row>
    <row r="35" spans="1:15" s="230" customFormat="1" ht="12" x14ac:dyDescent="0.2">
      <c r="A35" s="221" t="s">
        <v>18</v>
      </c>
      <c r="B35" s="227">
        <v>543</v>
      </c>
      <c r="C35" s="227">
        <v>440</v>
      </c>
      <c r="D35" s="227">
        <v>496</v>
      </c>
      <c r="E35" s="227">
        <v>444</v>
      </c>
      <c r="F35" s="227">
        <v>426</v>
      </c>
      <c r="G35" s="261">
        <v>-4.0540540540540543E-2</v>
      </c>
      <c r="H35" s="261">
        <v>-0.21546961325966851</v>
      </c>
      <c r="I35" s="234"/>
      <c r="J35" s="263"/>
      <c r="K35" s="222"/>
      <c r="L35" s="263"/>
      <c r="M35" s="226"/>
      <c r="N35" s="264"/>
      <c r="O35" s="229"/>
    </row>
    <row r="36" spans="1:15" s="230" customFormat="1" ht="12" x14ac:dyDescent="0.2">
      <c r="A36" s="221" t="s">
        <v>19</v>
      </c>
      <c r="B36" s="227">
        <v>214</v>
      </c>
      <c r="C36" s="227">
        <v>225</v>
      </c>
      <c r="D36" s="227">
        <v>279</v>
      </c>
      <c r="E36" s="227">
        <v>248</v>
      </c>
      <c r="F36" s="227">
        <v>281</v>
      </c>
      <c r="G36" s="261">
        <v>0.13306451612903225</v>
      </c>
      <c r="H36" s="261">
        <v>0.31308411214953269</v>
      </c>
      <c r="I36" s="234"/>
      <c r="J36" s="263"/>
      <c r="K36" s="222"/>
      <c r="L36" s="263"/>
      <c r="M36" s="226"/>
      <c r="N36" s="264"/>
      <c r="O36" s="265"/>
    </row>
    <row r="37" spans="1:15" s="230" customFormat="1" ht="14.25" x14ac:dyDescent="0.2">
      <c r="A37" s="221" t="s">
        <v>20</v>
      </c>
      <c r="B37" s="227">
        <v>743</v>
      </c>
      <c r="C37" s="227">
        <v>630</v>
      </c>
      <c r="D37" s="227">
        <v>624</v>
      </c>
      <c r="E37" s="227">
        <v>658</v>
      </c>
      <c r="F37" s="227">
        <v>553</v>
      </c>
      <c r="G37" s="261">
        <v>-0.15957446808510639</v>
      </c>
      <c r="H37" s="261">
        <v>-0.25572005383580082</v>
      </c>
      <c r="I37" s="266"/>
      <c r="J37" s="267"/>
      <c r="K37" s="222"/>
      <c r="L37" s="267"/>
      <c r="M37" s="226"/>
      <c r="N37" s="265"/>
      <c r="O37" s="265"/>
    </row>
    <row r="38" spans="1:15" s="230" customFormat="1" ht="14.25" x14ac:dyDescent="0.2">
      <c r="A38" s="221" t="s">
        <v>21</v>
      </c>
      <c r="B38" s="227">
        <v>1142</v>
      </c>
      <c r="C38" s="227">
        <v>1174</v>
      </c>
      <c r="D38" s="227">
        <v>1107</v>
      </c>
      <c r="E38" s="227">
        <v>1040</v>
      </c>
      <c r="F38" s="227">
        <v>1030</v>
      </c>
      <c r="G38" s="261">
        <v>-9.6153846153846159E-3</v>
      </c>
      <c r="H38" s="261">
        <v>-9.8073555166374782E-2</v>
      </c>
      <c r="I38" s="266"/>
      <c r="J38" s="267"/>
      <c r="K38" s="222"/>
      <c r="L38" s="267"/>
      <c r="M38" s="226"/>
      <c r="N38" s="265"/>
      <c r="O38" s="265"/>
    </row>
    <row r="39" spans="1:15" s="230" customFormat="1" ht="14.25" x14ac:dyDescent="0.2">
      <c r="A39" s="221" t="s">
        <v>22</v>
      </c>
      <c r="B39" s="227">
        <v>173</v>
      </c>
      <c r="C39" s="227">
        <v>147</v>
      </c>
      <c r="D39" s="227">
        <v>191</v>
      </c>
      <c r="E39" s="227">
        <v>153</v>
      </c>
      <c r="F39" s="227">
        <v>139</v>
      </c>
      <c r="G39" s="261">
        <v>-9.1503267973856203E-2</v>
      </c>
      <c r="H39" s="261">
        <v>-0.19653179190751446</v>
      </c>
      <c r="I39" s="266"/>
      <c r="J39" s="267"/>
      <c r="K39" s="222"/>
      <c r="L39" s="267"/>
      <c r="M39" s="226"/>
      <c r="N39" s="265"/>
      <c r="O39" s="265"/>
    </row>
    <row r="40" spans="1:15" s="230" customFormat="1" ht="14.25" x14ac:dyDescent="0.2">
      <c r="A40" s="221" t="s">
        <v>3</v>
      </c>
      <c r="B40" s="227">
        <v>133</v>
      </c>
      <c r="C40" s="227">
        <v>115</v>
      </c>
      <c r="D40" s="227">
        <v>121</v>
      </c>
      <c r="E40" s="227">
        <v>157</v>
      </c>
      <c r="F40" s="227">
        <v>156</v>
      </c>
      <c r="G40" s="261">
        <v>-6.369426751592357E-3</v>
      </c>
      <c r="H40" s="261">
        <v>0.17293233082706766</v>
      </c>
      <c r="I40" s="266"/>
      <c r="J40" s="267"/>
      <c r="K40" s="222"/>
      <c r="L40" s="267"/>
      <c r="M40" s="226"/>
      <c r="N40" s="265"/>
      <c r="O40" s="265"/>
    </row>
    <row r="41" spans="1:15" s="230" customFormat="1" ht="14.25" x14ac:dyDescent="0.2">
      <c r="A41" s="234" t="s">
        <v>23</v>
      </c>
      <c r="B41" s="227">
        <v>667</v>
      </c>
      <c r="C41" s="227">
        <v>581</v>
      </c>
      <c r="D41" s="227">
        <v>538</v>
      </c>
      <c r="E41" s="227">
        <v>476</v>
      </c>
      <c r="F41" s="227">
        <v>439</v>
      </c>
      <c r="G41" s="261">
        <v>-7.7731092436974791E-2</v>
      </c>
      <c r="H41" s="261">
        <v>-0.34182908545727136</v>
      </c>
      <c r="I41" s="268"/>
      <c r="J41" s="266"/>
      <c r="K41" s="222"/>
      <c r="L41" s="266"/>
      <c r="M41" s="269"/>
      <c r="N41" s="270"/>
      <c r="O41" s="270"/>
    </row>
    <row r="42" spans="1:15" s="230" customFormat="1" ht="14.25" x14ac:dyDescent="0.2">
      <c r="A42" s="221" t="s">
        <v>169</v>
      </c>
      <c r="B42" s="227">
        <v>127</v>
      </c>
      <c r="C42" s="227">
        <v>94</v>
      </c>
      <c r="D42" s="227">
        <v>84</v>
      </c>
      <c r="E42" s="227">
        <v>116</v>
      </c>
      <c r="F42" s="227">
        <v>70</v>
      </c>
      <c r="G42" s="261">
        <v>-0.39655172413793105</v>
      </c>
      <c r="H42" s="261">
        <v>-0.44881889763779526</v>
      </c>
      <c r="I42" s="271"/>
      <c r="J42" s="271"/>
      <c r="K42" s="272"/>
      <c r="L42" s="271"/>
      <c r="M42" s="271"/>
      <c r="N42" s="273"/>
      <c r="O42" s="273"/>
    </row>
    <row r="43" spans="1:15" s="230" customFormat="1" ht="14.25" x14ac:dyDescent="0.2">
      <c r="A43" s="221" t="s">
        <v>25</v>
      </c>
      <c r="B43" s="227">
        <v>13</v>
      </c>
      <c r="C43" s="227">
        <v>17</v>
      </c>
      <c r="D43" s="227">
        <v>10</v>
      </c>
      <c r="E43" s="227">
        <v>16</v>
      </c>
      <c r="F43" s="227">
        <v>7</v>
      </c>
      <c r="G43" s="261">
        <v>-0.5625</v>
      </c>
      <c r="H43" s="261">
        <v>-0.46153846153846156</v>
      </c>
      <c r="I43" s="271"/>
      <c r="N43" s="274"/>
      <c r="O43" s="274"/>
    </row>
    <row r="44" spans="1:15" s="230" customFormat="1" ht="12.75" thickBot="1" x14ac:dyDescent="0.25">
      <c r="A44" s="275" t="s">
        <v>26</v>
      </c>
      <c r="B44" s="276">
        <v>52</v>
      </c>
      <c r="C44" s="276">
        <v>36</v>
      </c>
      <c r="D44" s="276">
        <v>24</v>
      </c>
      <c r="E44" s="276">
        <v>8</v>
      </c>
      <c r="F44" s="276">
        <v>23</v>
      </c>
      <c r="G44" s="277">
        <v>1.875</v>
      </c>
      <c r="H44" s="277">
        <v>-0.55769230769230771</v>
      </c>
      <c r="I44" s="272"/>
      <c r="N44" s="274"/>
      <c r="O44" s="274"/>
    </row>
    <row r="45" spans="1:15" s="238" customFormat="1" ht="12" x14ac:dyDescent="0.25">
      <c r="A45" s="207" t="s">
        <v>71</v>
      </c>
      <c r="B45" s="208">
        <v>5355</v>
      </c>
      <c r="C45" s="208">
        <v>5049</v>
      </c>
      <c r="D45" s="208">
        <v>5143</v>
      </c>
      <c r="E45" s="208">
        <v>4945</v>
      </c>
      <c r="F45" s="208">
        <v>4771</v>
      </c>
      <c r="G45" s="209">
        <v>-3.5187057633973708E-2</v>
      </c>
      <c r="H45" s="209">
        <v>-0.10905695611577965</v>
      </c>
      <c r="I45" s="278"/>
      <c r="N45" s="279"/>
      <c r="O45" s="279"/>
    </row>
  </sheetData>
  <mergeCells count="11">
    <mergeCell ref="A16:O16"/>
    <mergeCell ref="A1:O1"/>
    <mergeCell ref="B2:F2"/>
    <mergeCell ref="G2:H2"/>
    <mergeCell ref="I2:M2"/>
    <mergeCell ref="N2:O2"/>
    <mergeCell ref="B17:F17"/>
    <mergeCell ref="G17:H17"/>
    <mergeCell ref="I17:M17"/>
    <mergeCell ref="A30:H30"/>
    <mergeCell ref="G31:H3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0B4EE-860E-4DBC-8DCC-5540D09CF725}">
  <sheetPr codeName="Sheet6"/>
  <dimension ref="A1:M24"/>
  <sheetViews>
    <sheetView workbookViewId="0">
      <selection activeCell="P13" sqref="P13"/>
    </sheetView>
  </sheetViews>
  <sheetFormatPr defaultRowHeight="15" x14ac:dyDescent="0.25"/>
  <cols>
    <col min="1" max="1" width="14" style="9" customWidth="1"/>
    <col min="2" max="2" width="7.7109375" style="9" bestFit="1" customWidth="1"/>
    <col min="3" max="3" width="4.85546875" style="213" bestFit="1" customWidth="1"/>
    <col min="4" max="4" width="7.7109375" style="9" bestFit="1" customWidth="1"/>
    <col min="5" max="5" width="4.85546875" style="213" bestFit="1" customWidth="1"/>
    <col min="6" max="6" width="7.7109375" style="9" bestFit="1" customWidth="1"/>
    <col min="7" max="7" width="4.85546875" style="213" bestFit="1" customWidth="1"/>
    <col min="8" max="8" width="7.7109375" style="9" bestFit="1" customWidth="1"/>
    <col min="9" max="9" width="4.85546875" style="213" bestFit="1" customWidth="1"/>
    <col min="10" max="10" width="7.7109375" style="9" bestFit="1" customWidth="1"/>
    <col min="11" max="11" width="4.85546875" style="213" bestFit="1" customWidth="1"/>
    <col min="12" max="13" width="5.85546875" style="213" bestFit="1" customWidth="1"/>
    <col min="14" max="16384" width="9.140625" style="9"/>
  </cols>
  <sheetData>
    <row r="1" spans="1:13" s="191" customFormat="1" ht="15.75" x14ac:dyDescent="0.25">
      <c r="A1" s="198" t="s">
        <v>165</v>
      </c>
      <c r="C1" s="199"/>
      <c r="E1" s="199"/>
      <c r="G1" s="199"/>
      <c r="I1" s="199"/>
      <c r="K1" s="199"/>
      <c r="L1" s="199"/>
      <c r="M1" s="199"/>
    </row>
    <row r="3" spans="1:13" s="58" customFormat="1" ht="12.75" thickBot="1" x14ac:dyDescent="0.25">
      <c r="A3" s="386" t="s">
        <v>72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</row>
    <row r="4" spans="1:13" s="58" customFormat="1" ht="12" x14ac:dyDescent="0.2">
      <c r="A4" s="200"/>
      <c r="B4" s="200"/>
      <c r="C4" s="201"/>
      <c r="D4" s="200"/>
      <c r="E4" s="201"/>
      <c r="F4" s="200"/>
      <c r="G4" s="201"/>
      <c r="H4" s="200"/>
      <c r="I4" s="201"/>
      <c r="J4" s="200"/>
      <c r="K4" s="201"/>
      <c r="L4" s="387" t="s">
        <v>70</v>
      </c>
      <c r="M4" s="387"/>
    </row>
    <row r="5" spans="1:13" s="58" customFormat="1" ht="12.75" thickBot="1" x14ac:dyDescent="0.25">
      <c r="A5" s="202" t="s">
        <v>73</v>
      </c>
      <c r="B5" s="203">
        <v>2015</v>
      </c>
      <c r="C5" s="204" t="s">
        <v>74</v>
      </c>
      <c r="D5" s="203">
        <v>2016</v>
      </c>
      <c r="E5" s="204" t="s">
        <v>74</v>
      </c>
      <c r="F5" s="203">
        <v>2017</v>
      </c>
      <c r="G5" s="204" t="s">
        <v>74</v>
      </c>
      <c r="H5" s="203">
        <v>2018</v>
      </c>
      <c r="I5" s="204" t="s">
        <v>74</v>
      </c>
      <c r="J5" s="203">
        <v>2019</v>
      </c>
      <c r="K5" s="204" t="s">
        <v>74</v>
      </c>
      <c r="L5" s="204" t="s">
        <v>56</v>
      </c>
      <c r="M5" s="204" t="s">
        <v>57</v>
      </c>
    </row>
    <row r="6" spans="1:13" s="58" customFormat="1" ht="12" x14ac:dyDescent="0.2">
      <c r="A6" s="58" t="s">
        <v>51</v>
      </c>
      <c r="B6" s="205">
        <v>3329</v>
      </c>
      <c r="C6" s="206">
        <v>0.1927731773698535</v>
      </c>
      <c r="D6" s="205">
        <v>3110</v>
      </c>
      <c r="E6" s="206">
        <v>0.18338345421310218</v>
      </c>
      <c r="F6" s="205">
        <v>3140</v>
      </c>
      <c r="G6" s="206">
        <v>0.18904274533413606</v>
      </c>
      <c r="H6" s="205">
        <v>3089</v>
      </c>
      <c r="I6" s="206">
        <v>0.18919581062044466</v>
      </c>
      <c r="J6" s="205">
        <v>2874</v>
      </c>
      <c r="K6" s="206">
        <v>0.18357179356157383</v>
      </c>
      <c r="L6" s="206">
        <v>-6.9601812884428613E-2</v>
      </c>
      <c r="M6" s="206">
        <v>-0.13667768098528085</v>
      </c>
    </row>
    <row r="7" spans="1:13" s="58" customFormat="1" ht="12" x14ac:dyDescent="0.2">
      <c r="A7" s="58" t="s">
        <v>75</v>
      </c>
      <c r="B7" s="205">
        <v>1963</v>
      </c>
      <c r="C7" s="206">
        <v>0.11367189762001274</v>
      </c>
      <c r="D7" s="205">
        <v>2122</v>
      </c>
      <c r="E7" s="206">
        <v>0.12512530219942214</v>
      </c>
      <c r="F7" s="205">
        <v>2053</v>
      </c>
      <c r="G7" s="206">
        <v>0.12360024081878386</v>
      </c>
      <c r="H7" s="205">
        <v>2062</v>
      </c>
      <c r="I7" s="206">
        <v>0.12629386905126477</v>
      </c>
      <c r="J7" s="205">
        <v>2059</v>
      </c>
      <c r="K7" s="206">
        <v>0.13151507409299948</v>
      </c>
      <c r="L7" s="206">
        <v>-1.454898157129001E-3</v>
      </c>
      <c r="M7" s="206">
        <v>4.8904737646459501E-2</v>
      </c>
    </row>
    <row r="8" spans="1:13" s="58" customFormat="1" ht="12" x14ac:dyDescent="0.2">
      <c r="A8" s="58" t="s">
        <v>76</v>
      </c>
      <c r="B8" s="205">
        <v>2533</v>
      </c>
      <c r="C8" s="206">
        <v>0.14667902020962417</v>
      </c>
      <c r="D8" s="205">
        <v>2530</v>
      </c>
      <c r="E8" s="206">
        <v>0.14918332448847219</v>
      </c>
      <c r="F8" s="205">
        <v>2665</v>
      </c>
      <c r="G8" s="206">
        <v>0.16044551475015051</v>
      </c>
      <c r="H8" s="205">
        <v>2631</v>
      </c>
      <c r="I8" s="206">
        <v>0.16114411710663318</v>
      </c>
      <c r="J8" s="205">
        <v>2585</v>
      </c>
      <c r="K8" s="206">
        <v>0.16511241696474196</v>
      </c>
      <c r="L8" s="206">
        <v>-1.7483846446218167E-2</v>
      </c>
      <c r="M8" s="206">
        <v>2.0529016975917885E-2</v>
      </c>
    </row>
    <row r="9" spans="1:13" s="58" customFormat="1" ht="12" x14ac:dyDescent="0.2">
      <c r="A9" s="58" t="s">
        <v>77</v>
      </c>
      <c r="B9" s="205">
        <v>4621</v>
      </c>
      <c r="C9" s="206">
        <v>0.26758932190630608</v>
      </c>
      <c r="D9" s="205">
        <v>4672</v>
      </c>
      <c r="E9" s="206">
        <v>0.27548794150598505</v>
      </c>
      <c r="F9" s="205">
        <v>4449</v>
      </c>
      <c r="G9" s="206">
        <v>0.26785069235400361</v>
      </c>
      <c r="H9" s="205">
        <v>4466</v>
      </c>
      <c r="I9" s="206">
        <v>0.27353463587921845</v>
      </c>
      <c r="J9" s="205">
        <v>4267</v>
      </c>
      <c r="K9" s="206">
        <v>0.27254726622381198</v>
      </c>
      <c r="L9" s="206">
        <v>-4.4558889386475592E-2</v>
      </c>
      <c r="M9" s="206">
        <v>-7.6606795066003028E-2</v>
      </c>
    </row>
    <row r="10" spans="1:13" s="58" customFormat="1" ht="12" x14ac:dyDescent="0.2">
      <c r="A10" s="58" t="s">
        <v>78</v>
      </c>
      <c r="B10" s="205">
        <v>3947</v>
      </c>
      <c r="C10" s="206">
        <v>0.2285598471249059</v>
      </c>
      <c r="D10" s="205">
        <v>3730</v>
      </c>
      <c r="E10" s="206">
        <v>0.21994221357391355</v>
      </c>
      <c r="F10" s="205">
        <v>3526</v>
      </c>
      <c r="G10" s="206">
        <v>0.2122817579771222</v>
      </c>
      <c r="H10" s="205">
        <v>3255</v>
      </c>
      <c r="I10" s="206">
        <v>0.19936301831322351</v>
      </c>
      <c r="J10" s="205">
        <v>2990</v>
      </c>
      <c r="K10" s="206">
        <v>0.19098109351047521</v>
      </c>
      <c r="L10" s="206">
        <v>-8.1413210445468509E-2</v>
      </c>
      <c r="M10" s="206">
        <v>-0.24246262984545225</v>
      </c>
    </row>
    <row r="11" spans="1:13" s="58" customFormat="1" ht="12" x14ac:dyDescent="0.2">
      <c r="A11" s="58" t="s">
        <v>60</v>
      </c>
      <c r="B11" s="205">
        <v>448</v>
      </c>
      <c r="C11" s="206">
        <v>2.5942440210782326E-2</v>
      </c>
      <c r="D11" s="205">
        <v>414</v>
      </c>
      <c r="E11" s="206">
        <v>2.441181673447727E-2</v>
      </c>
      <c r="F11" s="205">
        <v>424</v>
      </c>
      <c r="G11" s="206">
        <v>2.5526791089704997E-2</v>
      </c>
      <c r="H11" s="205">
        <v>434</v>
      </c>
      <c r="I11" s="206">
        <v>2.6581735775096465E-2</v>
      </c>
      <c r="J11" s="205">
        <v>449</v>
      </c>
      <c r="K11" s="206">
        <v>2.8679100664282066E-2</v>
      </c>
      <c r="L11" s="206">
        <v>3.4562211981566823E-2</v>
      </c>
      <c r="M11" s="206">
        <v>2.232142857142857E-3</v>
      </c>
    </row>
    <row r="12" spans="1:13" s="58" customFormat="1" ht="12" x14ac:dyDescent="0.2">
      <c r="A12" s="58" t="s">
        <v>3</v>
      </c>
      <c r="B12" s="205">
        <v>428</v>
      </c>
      <c r="C12" s="206">
        <v>2.478429555851526E-2</v>
      </c>
      <c r="D12" s="205">
        <v>381</v>
      </c>
      <c r="E12" s="206">
        <v>2.246594728462763E-2</v>
      </c>
      <c r="F12" s="205">
        <v>353</v>
      </c>
      <c r="G12" s="206">
        <v>2.1252257676098736E-2</v>
      </c>
      <c r="H12" s="205">
        <v>390</v>
      </c>
      <c r="I12" s="206">
        <v>2.3886813254118944E-2</v>
      </c>
      <c r="J12" s="205">
        <v>432</v>
      </c>
      <c r="K12" s="206">
        <v>2.7593254982115484E-2</v>
      </c>
      <c r="L12" s="206">
        <v>0.1076923076923077</v>
      </c>
      <c r="M12" s="206">
        <v>9.3457943925233638E-3</v>
      </c>
    </row>
    <row r="13" spans="1:13" s="210" customFormat="1" ht="12" x14ac:dyDescent="0.25">
      <c r="A13" s="207" t="s">
        <v>4</v>
      </c>
      <c r="B13" s="208">
        <v>17269</v>
      </c>
      <c r="C13" s="209">
        <v>1</v>
      </c>
      <c r="D13" s="208">
        <v>16959</v>
      </c>
      <c r="E13" s="209">
        <v>1</v>
      </c>
      <c r="F13" s="208">
        <v>16610</v>
      </c>
      <c r="G13" s="209">
        <v>1</v>
      </c>
      <c r="H13" s="208">
        <v>16327</v>
      </c>
      <c r="I13" s="209">
        <v>1</v>
      </c>
      <c r="J13" s="208">
        <v>15656</v>
      </c>
      <c r="K13" s="209">
        <v>1</v>
      </c>
      <c r="L13" s="209">
        <v>-4.1097568444907209E-2</v>
      </c>
      <c r="M13" s="209">
        <v>-9.340436620533904E-2</v>
      </c>
    </row>
    <row r="14" spans="1:13" s="58" customFormat="1" ht="12" x14ac:dyDescent="0.2">
      <c r="C14" s="211"/>
      <c r="E14" s="211"/>
      <c r="G14" s="211"/>
      <c r="I14" s="211"/>
      <c r="K14" s="211"/>
      <c r="L14" s="211"/>
      <c r="M14" s="211"/>
    </row>
    <row r="15" spans="1:13" s="58" customFormat="1" ht="12.75" thickBot="1" x14ac:dyDescent="0.25">
      <c r="A15" s="386" t="s">
        <v>79</v>
      </c>
      <c r="B15" s="386"/>
      <c r="C15" s="386"/>
      <c r="D15" s="386"/>
      <c r="E15" s="386"/>
      <c r="F15" s="386"/>
      <c r="G15" s="386"/>
      <c r="H15" s="386"/>
      <c r="I15" s="386"/>
      <c r="J15" s="386"/>
      <c r="K15" s="386"/>
      <c r="L15" s="386"/>
      <c r="M15" s="386"/>
    </row>
    <row r="16" spans="1:13" s="58" customFormat="1" ht="12" x14ac:dyDescent="0.2">
      <c r="A16" s="200"/>
      <c r="B16" s="200"/>
      <c r="C16" s="201"/>
      <c r="D16" s="200"/>
      <c r="E16" s="201"/>
      <c r="F16" s="200"/>
      <c r="G16" s="201"/>
      <c r="H16" s="200"/>
      <c r="I16" s="201"/>
      <c r="J16" s="200"/>
      <c r="K16" s="201"/>
      <c r="L16" s="387" t="s">
        <v>70</v>
      </c>
      <c r="M16" s="387"/>
    </row>
    <row r="17" spans="1:13" s="58" customFormat="1" ht="12.75" thickBot="1" x14ac:dyDescent="0.25">
      <c r="A17" s="202" t="s">
        <v>80</v>
      </c>
      <c r="B17" s="203">
        <v>2015</v>
      </c>
      <c r="C17" s="204" t="s">
        <v>74</v>
      </c>
      <c r="D17" s="203">
        <v>2016</v>
      </c>
      <c r="E17" s="204" t="s">
        <v>74</v>
      </c>
      <c r="F17" s="203">
        <v>2017</v>
      </c>
      <c r="G17" s="204" t="s">
        <v>74</v>
      </c>
      <c r="H17" s="203">
        <v>2018</v>
      </c>
      <c r="I17" s="204" t="s">
        <v>74</v>
      </c>
      <c r="J17" s="203">
        <v>2019</v>
      </c>
      <c r="K17" s="204" t="s">
        <v>74</v>
      </c>
      <c r="L17" s="204" t="s">
        <v>56</v>
      </c>
      <c r="M17" s="204" t="s">
        <v>57</v>
      </c>
    </row>
    <row r="18" spans="1:13" s="58" customFormat="1" ht="12" x14ac:dyDescent="0.2">
      <c r="A18" s="212" t="s">
        <v>81</v>
      </c>
      <c r="B18" s="205">
        <v>1783</v>
      </c>
      <c r="C18" s="206">
        <v>9.1502295255274976E-3</v>
      </c>
      <c r="D18" s="205">
        <v>1937</v>
      </c>
      <c r="E18" s="206">
        <v>9.9814747538770326E-3</v>
      </c>
      <c r="F18" s="205">
        <v>1684</v>
      </c>
      <c r="G18" s="206">
        <v>8.7330583076847285E-3</v>
      </c>
      <c r="H18" s="205">
        <v>1193</v>
      </c>
      <c r="I18" s="206">
        <v>6.2292770801242719E-3</v>
      </c>
      <c r="J18" s="205">
        <v>1165</v>
      </c>
      <c r="K18" s="206">
        <v>6.2794094660076427E-3</v>
      </c>
      <c r="L18" s="206">
        <v>-2.347024308466052E-2</v>
      </c>
      <c r="M18" s="206">
        <v>-0.3466068424004487</v>
      </c>
    </row>
    <row r="19" spans="1:13" s="58" customFormat="1" ht="12" x14ac:dyDescent="0.2">
      <c r="A19" s="212" t="s">
        <v>82</v>
      </c>
      <c r="B19" s="205">
        <v>89544</v>
      </c>
      <c r="C19" s="206">
        <v>0.45953345632856663</v>
      </c>
      <c r="D19" s="205">
        <v>88740</v>
      </c>
      <c r="E19" s="206">
        <v>0.4572824314192297</v>
      </c>
      <c r="F19" s="205">
        <v>87944</v>
      </c>
      <c r="G19" s="206">
        <v>0.45606893100417206</v>
      </c>
      <c r="H19" s="205">
        <v>87246</v>
      </c>
      <c r="I19" s="206">
        <v>0.45555700597864396</v>
      </c>
      <c r="J19" s="205">
        <v>85181</v>
      </c>
      <c r="K19" s="206">
        <v>0.45912993796051249</v>
      </c>
      <c r="L19" s="206">
        <v>-2.3668706874813743E-2</v>
      </c>
      <c r="M19" s="206">
        <v>-4.8724649334405429E-2</v>
      </c>
    </row>
    <row r="20" spans="1:13" s="58" customFormat="1" ht="12" x14ac:dyDescent="0.2">
      <c r="A20" s="212" t="s">
        <v>83</v>
      </c>
      <c r="B20" s="205">
        <v>63407</v>
      </c>
      <c r="C20" s="206">
        <v>0.32540022631807181</v>
      </c>
      <c r="D20" s="205">
        <v>65902</v>
      </c>
      <c r="E20" s="206">
        <v>0.33959687621579981</v>
      </c>
      <c r="F20" s="205">
        <v>67606</v>
      </c>
      <c r="G20" s="206">
        <v>0.35059806410292976</v>
      </c>
      <c r="H20" s="205">
        <v>69163</v>
      </c>
      <c r="I20" s="206">
        <v>0.3611362034305407</v>
      </c>
      <c r="J20" s="205">
        <v>66387</v>
      </c>
      <c r="K20" s="206">
        <v>0.35782931864364753</v>
      </c>
      <c r="L20" s="206">
        <v>-4.0137067507193154E-2</v>
      </c>
      <c r="M20" s="206">
        <v>4.6997965524311194E-2</v>
      </c>
    </row>
    <row r="21" spans="1:13" s="58" customFormat="1" ht="12" x14ac:dyDescent="0.2">
      <c r="A21" s="212" t="s">
        <v>78</v>
      </c>
      <c r="B21" s="205">
        <v>31786</v>
      </c>
      <c r="C21" s="206">
        <v>0.16312349730702022</v>
      </c>
      <c r="D21" s="205">
        <v>29473</v>
      </c>
      <c r="E21" s="206">
        <v>0.151876099855972</v>
      </c>
      <c r="F21" s="205">
        <v>27845</v>
      </c>
      <c r="G21" s="206">
        <v>0.14440143027166347</v>
      </c>
      <c r="H21" s="205">
        <v>25575</v>
      </c>
      <c r="I21" s="206">
        <v>0.13354045375035897</v>
      </c>
      <c r="J21" s="205">
        <v>23676</v>
      </c>
      <c r="K21" s="206">
        <v>0.12761484851261543</v>
      </c>
      <c r="L21" s="206">
        <v>-7.4252199413489733E-2</v>
      </c>
      <c r="M21" s="206">
        <v>-0.25514377398854843</v>
      </c>
    </row>
    <row r="22" spans="1:13" s="58" customFormat="1" ht="12" x14ac:dyDescent="0.2">
      <c r="A22" s="212" t="s">
        <v>60</v>
      </c>
      <c r="B22" s="205">
        <v>3057</v>
      </c>
      <c r="C22" s="206">
        <v>1.5688307156218488E-2</v>
      </c>
      <c r="D22" s="205">
        <v>3131</v>
      </c>
      <c r="E22" s="206">
        <v>1.6134226873716566E-2</v>
      </c>
      <c r="F22" s="205">
        <v>3207</v>
      </c>
      <c r="G22" s="206">
        <v>1.6631186456499362E-2</v>
      </c>
      <c r="H22" s="205">
        <v>3201</v>
      </c>
      <c r="I22" s="206">
        <v>1.6714095501657835E-2</v>
      </c>
      <c r="J22" s="205">
        <v>3361</v>
      </c>
      <c r="K22" s="206">
        <v>1.8115961558155955E-2</v>
      </c>
      <c r="L22" s="206">
        <v>4.9984379881287101E-2</v>
      </c>
      <c r="M22" s="206">
        <v>9.9443899247628392E-2</v>
      </c>
    </row>
    <row r="23" spans="1:13" s="58" customFormat="1" ht="12" x14ac:dyDescent="0.2">
      <c r="A23" s="212" t="s">
        <v>3</v>
      </c>
      <c r="B23" s="205">
        <v>5281.5</v>
      </c>
      <c r="C23" s="206">
        <v>2.7104283364595333E-2</v>
      </c>
      <c r="D23" s="205">
        <v>4876.5</v>
      </c>
      <c r="E23" s="206">
        <v>2.5128890881404929E-2</v>
      </c>
      <c r="F23" s="205">
        <v>4544.5</v>
      </c>
      <c r="G23" s="206">
        <v>2.3567329857050623E-2</v>
      </c>
      <c r="H23" s="205">
        <v>5137</v>
      </c>
      <c r="I23" s="206">
        <v>2.6822964258674257E-2</v>
      </c>
      <c r="J23" s="205">
        <v>5757</v>
      </c>
      <c r="K23" s="206">
        <v>3.1030523859060945E-2</v>
      </c>
      <c r="L23" s="206">
        <v>0.1206930114853027</v>
      </c>
      <c r="M23" s="206">
        <v>9.0031241124680486E-2</v>
      </c>
    </row>
    <row r="24" spans="1:13" s="58" customFormat="1" ht="12" x14ac:dyDescent="0.2">
      <c r="A24" s="207" t="s">
        <v>4</v>
      </c>
      <c r="B24" s="208">
        <v>194858.5</v>
      </c>
      <c r="C24" s="209">
        <v>1</v>
      </c>
      <c r="D24" s="208">
        <v>194059.5</v>
      </c>
      <c r="E24" s="209">
        <v>1</v>
      </c>
      <c r="F24" s="208">
        <v>192830.5</v>
      </c>
      <c r="G24" s="209">
        <v>1</v>
      </c>
      <c r="H24" s="208">
        <v>191515</v>
      </c>
      <c r="I24" s="209">
        <v>1</v>
      </c>
      <c r="J24" s="208">
        <v>185527</v>
      </c>
      <c r="K24" s="209">
        <v>1</v>
      </c>
      <c r="L24" s="209">
        <v>-3.1266480432342113E-2</v>
      </c>
      <c r="M24" s="209">
        <v>-4.7888596083824932E-2</v>
      </c>
    </row>
  </sheetData>
  <mergeCells count="4">
    <mergeCell ref="A3:M3"/>
    <mergeCell ref="L4:M4"/>
    <mergeCell ref="A15:M15"/>
    <mergeCell ref="L16:M1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7BCE1-BEC6-405B-A2DC-18312481FBE1}">
  <sheetPr codeName="Sheet7"/>
  <dimension ref="A1:AF20"/>
  <sheetViews>
    <sheetView workbookViewId="0">
      <selection activeCell="D15" sqref="D15"/>
    </sheetView>
  </sheetViews>
  <sheetFormatPr defaultColWidth="8" defaultRowHeight="15" x14ac:dyDescent="0.25"/>
  <cols>
    <col min="1" max="1" width="13.7109375" style="193" bestFit="1" customWidth="1"/>
    <col min="2" max="6" width="7.42578125" style="193" bestFit="1" customWidth="1"/>
    <col min="7" max="8" width="11.42578125" style="193" customWidth="1"/>
    <col min="9" max="9" width="16.140625" style="9" bestFit="1" customWidth="1"/>
    <col min="10" max="32" width="8" style="9"/>
    <col min="33" max="16384" width="8" style="174"/>
  </cols>
  <sheetData>
    <row r="1" spans="1:32" ht="19.5" thickBot="1" x14ac:dyDescent="0.35">
      <c r="A1" s="388" t="s">
        <v>153</v>
      </c>
      <c r="B1" s="388"/>
      <c r="C1" s="388"/>
      <c r="D1" s="388"/>
      <c r="E1" s="388"/>
      <c r="F1" s="388"/>
      <c r="G1" s="388"/>
      <c r="H1" s="388"/>
    </row>
    <row r="2" spans="1:32" x14ac:dyDescent="0.25">
      <c r="A2" s="175"/>
      <c r="B2" s="175"/>
      <c r="C2" s="175"/>
      <c r="D2" s="175"/>
      <c r="E2" s="175"/>
      <c r="F2" s="175"/>
      <c r="G2" s="389" t="s">
        <v>84</v>
      </c>
      <c r="H2" s="389"/>
      <c r="K2" s="109"/>
      <c r="L2" s="176"/>
      <c r="M2" s="109"/>
    </row>
    <row r="3" spans="1:32" ht="15.75" thickBot="1" x14ac:dyDescent="0.3">
      <c r="A3" s="177" t="s">
        <v>85</v>
      </c>
      <c r="B3" s="178">
        <v>2015</v>
      </c>
      <c r="C3" s="178">
        <v>2016</v>
      </c>
      <c r="D3" s="178">
        <v>2017</v>
      </c>
      <c r="E3" s="178">
        <v>2018</v>
      </c>
      <c r="F3" s="178">
        <v>2019</v>
      </c>
      <c r="G3" s="179" t="s">
        <v>86</v>
      </c>
      <c r="H3" s="179" t="s">
        <v>87</v>
      </c>
      <c r="K3" s="109"/>
      <c r="L3" s="180"/>
      <c r="M3" s="109"/>
    </row>
    <row r="4" spans="1:32" s="9" customFormat="1" x14ac:dyDescent="0.25">
      <c r="A4" s="181" t="s">
        <v>88</v>
      </c>
      <c r="B4" s="182">
        <v>12446</v>
      </c>
      <c r="C4" s="182">
        <v>12434</v>
      </c>
      <c r="D4" s="182">
        <v>12307</v>
      </c>
      <c r="E4" s="182">
        <v>12248</v>
      </c>
      <c r="F4" s="182">
        <v>11785</v>
      </c>
      <c r="G4" s="183">
        <v>-3.7802090137165255E-2</v>
      </c>
      <c r="H4" s="183">
        <v>-5.3109432749477742E-2</v>
      </c>
      <c r="K4" s="109"/>
      <c r="L4" s="180"/>
      <c r="M4" s="109"/>
    </row>
    <row r="5" spans="1:32" s="9" customFormat="1" x14ac:dyDescent="0.25">
      <c r="A5" s="184" t="s">
        <v>78</v>
      </c>
      <c r="B5" s="185">
        <v>3947</v>
      </c>
      <c r="C5" s="185">
        <v>3730</v>
      </c>
      <c r="D5" s="185">
        <v>3526</v>
      </c>
      <c r="E5" s="185">
        <v>3250</v>
      </c>
      <c r="F5" s="185">
        <v>3007</v>
      </c>
      <c r="G5" s="186">
        <v>-7.4769230769230768E-2</v>
      </c>
      <c r="H5" s="186">
        <v>-0.23815556118571066</v>
      </c>
      <c r="K5" s="109"/>
      <c r="L5" s="180"/>
      <c r="M5" s="109"/>
    </row>
    <row r="6" spans="1:32" s="9" customFormat="1" x14ac:dyDescent="0.25">
      <c r="A6" s="184" t="s">
        <v>60</v>
      </c>
      <c r="B6" s="185">
        <v>448</v>
      </c>
      <c r="C6" s="185">
        <v>414</v>
      </c>
      <c r="D6" s="185">
        <v>424</v>
      </c>
      <c r="E6" s="185">
        <v>439</v>
      </c>
      <c r="F6" s="185">
        <v>432</v>
      </c>
      <c r="G6" s="186">
        <v>-1.5945330296127564E-2</v>
      </c>
      <c r="H6" s="186">
        <v>-3.5714285714285712E-2</v>
      </c>
      <c r="I6" s="187"/>
      <c r="K6" s="109"/>
      <c r="L6" s="180"/>
      <c r="M6" s="109"/>
    </row>
    <row r="7" spans="1:32" s="9" customFormat="1" x14ac:dyDescent="0.25">
      <c r="A7" s="184" t="s">
        <v>3</v>
      </c>
      <c r="B7" s="185">
        <v>428</v>
      </c>
      <c r="C7" s="185">
        <v>381</v>
      </c>
      <c r="D7" s="185">
        <v>353</v>
      </c>
      <c r="E7" s="185">
        <v>390</v>
      </c>
      <c r="F7" s="185">
        <v>432</v>
      </c>
      <c r="G7" s="186">
        <v>0.1076923076923077</v>
      </c>
      <c r="H7" s="186">
        <v>9.3457943925233638E-3</v>
      </c>
      <c r="K7" s="109"/>
      <c r="L7" s="109"/>
      <c r="M7" s="109"/>
    </row>
    <row r="8" spans="1:32" s="192" customFormat="1" x14ac:dyDescent="0.25">
      <c r="A8" s="188" t="s">
        <v>89</v>
      </c>
      <c r="B8" s="189">
        <v>17269</v>
      </c>
      <c r="C8" s="189">
        <v>16959</v>
      </c>
      <c r="D8" s="189">
        <v>16610</v>
      </c>
      <c r="E8" s="189">
        <v>16327</v>
      </c>
      <c r="F8" s="189">
        <v>15656</v>
      </c>
      <c r="G8" s="190">
        <v>-4.1097568444907209E-2</v>
      </c>
      <c r="H8" s="190">
        <v>-9.340436620533904E-2</v>
      </c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</row>
    <row r="9" spans="1:32" x14ac:dyDescent="0.25">
      <c r="F9" s="194"/>
    </row>
    <row r="11" spans="1:32" x14ac:dyDescent="0.25">
      <c r="F11" s="174"/>
      <c r="G11" s="174"/>
      <c r="H11" s="174"/>
    </row>
    <row r="12" spans="1:32" x14ac:dyDescent="0.25">
      <c r="D12" s="174"/>
      <c r="E12" s="174"/>
      <c r="F12" s="174"/>
      <c r="G12" s="174"/>
      <c r="H12" s="174"/>
    </row>
    <row r="13" spans="1:32" x14ac:dyDescent="0.25">
      <c r="D13" s="174"/>
      <c r="E13" s="174"/>
      <c r="F13" s="174"/>
      <c r="G13" s="174"/>
      <c r="H13" s="174"/>
    </row>
    <row r="14" spans="1:32" x14ac:dyDescent="0.25">
      <c r="D14" s="174"/>
      <c r="E14" s="174"/>
      <c r="F14" s="174"/>
      <c r="G14" s="174"/>
      <c r="H14" s="174"/>
    </row>
    <row r="15" spans="1:32" x14ac:dyDescent="0.25">
      <c r="F15" s="174"/>
      <c r="G15" s="174"/>
      <c r="H15" s="174"/>
    </row>
    <row r="16" spans="1:32" x14ac:dyDescent="0.25">
      <c r="F16" s="174"/>
      <c r="G16" s="174"/>
      <c r="H16" s="174"/>
    </row>
    <row r="17" spans="2:10" x14ac:dyDescent="0.25">
      <c r="B17" s="195"/>
      <c r="C17" s="195"/>
      <c r="F17" s="174"/>
      <c r="G17" s="174"/>
      <c r="H17" s="174"/>
    </row>
    <row r="18" spans="2:10" x14ac:dyDescent="0.25">
      <c r="F18" s="174"/>
      <c r="G18" s="174"/>
      <c r="H18" s="174"/>
      <c r="J18" s="196"/>
    </row>
    <row r="19" spans="2:10" x14ac:dyDescent="0.25">
      <c r="F19" s="174"/>
      <c r="G19" s="174"/>
      <c r="H19" s="174"/>
    </row>
    <row r="20" spans="2:10" x14ac:dyDescent="0.25">
      <c r="C20" s="197"/>
    </row>
  </sheetData>
  <mergeCells count="2">
    <mergeCell ref="A1:H1"/>
    <mergeCell ref="G2:H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8C082-63BF-4A86-844B-202B1A9353C5}">
  <sheetPr codeName="Sheet8"/>
  <dimension ref="A1:P62"/>
  <sheetViews>
    <sheetView topLeftCell="A10" workbookViewId="0">
      <selection activeCell="P21" sqref="P21"/>
    </sheetView>
  </sheetViews>
  <sheetFormatPr defaultRowHeight="15" x14ac:dyDescent="0.25"/>
  <cols>
    <col min="1" max="1" width="22.85546875" style="9" bestFit="1" customWidth="1"/>
    <col min="2" max="2" width="8.42578125" style="9" bestFit="1" customWidth="1"/>
    <col min="3" max="3" width="4.85546875" style="9" bestFit="1" customWidth="1"/>
    <col min="4" max="4" width="12" style="9" bestFit="1" customWidth="1"/>
    <col min="5" max="5" width="4.85546875" style="9" bestFit="1" customWidth="1"/>
    <col min="6" max="6" width="8.42578125" style="9" bestFit="1" customWidth="1"/>
    <col min="7" max="7" width="4.85546875" style="9" bestFit="1" customWidth="1"/>
    <col min="8" max="8" width="12" style="9" bestFit="1" customWidth="1"/>
    <col min="9" max="9" width="4.85546875" style="9" bestFit="1" customWidth="1"/>
    <col min="10" max="10" width="12" style="9" bestFit="1" customWidth="1"/>
    <col min="11" max="11" width="4.85546875" style="9" bestFit="1" customWidth="1"/>
    <col min="12" max="12" width="5.42578125" style="9" bestFit="1" customWidth="1"/>
    <col min="13" max="13" width="5.7109375" style="9" bestFit="1" customWidth="1"/>
    <col min="14" max="16384" width="9.140625" style="9"/>
  </cols>
  <sheetData>
    <row r="1" spans="1:16" ht="15.75" x14ac:dyDescent="0.25">
      <c r="A1" s="394" t="s">
        <v>90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8"/>
    </row>
    <row r="2" spans="1:16" ht="15.75" thickBot="1" x14ac:dyDescent="0.3">
      <c r="A2" s="38"/>
      <c r="B2" s="147"/>
      <c r="C2" s="147"/>
      <c r="D2" s="147"/>
      <c r="E2" s="147"/>
      <c r="F2" s="147"/>
      <c r="G2" s="147"/>
      <c r="H2" s="147"/>
      <c r="I2" s="14"/>
      <c r="J2" s="38"/>
      <c r="K2" s="38"/>
      <c r="L2" s="38"/>
      <c r="M2" s="38"/>
      <c r="N2" s="38"/>
    </row>
    <row r="3" spans="1:16" s="149" customFormat="1" ht="11.25" x14ac:dyDescent="0.2">
      <c r="A3" s="148"/>
      <c r="B3" s="395">
        <v>2015</v>
      </c>
      <c r="C3" s="395"/>
      <c r="D3" s="395">
        <f>B3+1</f>
        <v>2016</v>
      </c>
      <c r="E3" s="395"/>
      <c r="F3" s="395">
        <f>D3+1</f>
        <v>2017</v>
      </c>
      <c r="G3" s="395"/>
      <c r="H3" s="395">
        <f>F3+1</f>
        <v>2018</v>
      </c>
      <c r="I3" s="395"/>
      <c r="J3" s="395">
        <f>H3+1</f>
        <v>2019</v>
      </c>
      <c r="K3" s="395"/>
      <c r="L3" s="396" t="s">
        <v>70</v>
      </c>
      <c r="M3" s="396"/>
      <c r="N3" s="94"/>
      <c r="P3" s="150"/>
    </row>
    <row r="4" spans="1:16" s="149" customFormat="1" ht="23.25" thickBot="1" x14ac:dyDescent="0.25">
      <c r="A4" s="151" t="s">
        <v>8</v>
      </c>
      <c r="B4" s="152" t="s">
        <v>91</v>
      </c>
      <c r="C4" s="152" t="s">
        <v>92</v>
      </c>
      <c r="D4" s="152" t="s">
        <v>91</v>
      </c>
      <c r="E4" s="152" t="s">
        <v>92</v>
      </c>
      <c r="F4" s="152" t="s">
        <v>91</v>
      </c>
      <c r="G4" s="152" t="s">
        <v>92</v>
      </c>
      <c r="H4" s="152" t="s">
        <v>91</v>
      </c>
      <c r="I4" s="152" t="s">
        <v>92</v>
      </c>
      <c r="J4" s="152" t="s">
        <v>91</v>
      </c>
      <c r="K4" s="152" t="s">
        <v>92</v>
      </c>
      <c r="L4" s="152" t="s">
        <v>86</v>
      </c>
      <c r="M4" s="152" t="s">
        <v>93</v>
      </c>
      <c r="N4" s="94"/>
    </row>
    <row r="5" spans="1:16" s="58" customFormat="1" ht="12" x14ac:dyDescent="0.2">
      <c r="A5" s="25" t="s">
        <v>16</v>
      </c>
      <c r="B5" s="72">
        <v>3009</v>
      </c>
      <c r="C5" s="153">
        <v>0.17424286293358041</v>
      </c>
      <c r="D5" s="72">
        <v>3046</v>
      </c>
      <c r="E5" s="153">
        <v>0.17960964679521199</v>
      </c>
      <c r="F5" s="72">
        <v>3004</v>
      </c>
      <c r="G5" s="153">
        <v>0.18085490668272125</v>
      </c>
      <c r="H5" s="154">
        <v>2982</v>
      </c>
      <c r="I5" s="153">
        <v>0.18264224903534024</v>
      </c>
      <c r="J5" s="55">
        <v>2857</v>
      </c>
      <c r="K5" s="153">
        <v>0.18248594787940725</v>
      </c>
      <c r="L5" s="24">
        <v>-4.1918175720992622E-2</v>
      </c>
      <c r="M5" s="24">
        <v>-5.0515121302758391E-2</v>
      </c>
      <c r="N5" s="57"/>
    </row>
    <row r="6" spans="1:16" s="58" customFormat="1" ht="12" x14ac:dyDescent="0.2">
      <c r="A6" s="25" t="s">
        <v>17</v>
      </c>
      <c r="B6" s="72">
        <v>2979</v>
      </c>
      <c r="C6" s="153">
        <v>0.17250564595517981</v>
      </c>
      <c r="D6" s="72">
        <v>2929</v>
      </c>
      <c r="E6" s="153">
        <v>0.17271065510938144</v>
      </c>
      <c r="F6" s="72">
        <v>2863</v>
      </c>
      <c r="G6" s="153">
        <v>0.17236604455147503</v>
      </c>
      <c r="H6" s="154">
        <v>2762</v>
      </c>
      <c r="I6" s="153">
        <v>0.16916763643045263</v>
      </c>
      <c r="J6" s="55">
        <v>2778</v>
      </c>
      <c r="K6" s="153">
        <v>0.17743995912110372</v>
      </c>
      <c r="L6" s="24">
        <v>5.7929036929761039E-3</v>
      </c>
      <c r="M6" s="24">
        <v>-6.747230614300101E-2</v>
      </c>
      <c r="N6" s="57"/>
    </row>
    <row r="7" spans="1:16" s="58" customFormat="1" ht="12" x14ac:dyDescent="0.2">
      <c r="A7" s="25" t="s">
        <v>18</v>
      </c>
      <c r="B7" s="72">
        <v>1952</v>
      </c>
      <c r="C7" s="153">
        <v>0.11303491806126585</v>
      </c>
      <c r="D7" s="72">
        <v>1770</v>
      </c>
      <c r="E7" s="153">
        <v>0.104369361401026</v>
      </c>
      <c r="F7" s="72">
        <v>1776</v>
      </c>
      <c r="G7" s="153">
        <v>0.10692354003612282</v>
      </c>
      <c r="H7" s="154">
        <v>1647</v>
      </c>
      <c r="I7" s="153">
        <v>0.1008758498193177</v>
      </c>
      <c r="J7" s="55">
        <v>1611</v>
      </c>
      <c r="K7" s="153">
        <v>0.10289984670413899</v>
      </c>
      <c r="L7" s="24">
        <v>-2.185792349726776E-2</v>
      </c>
      <c r="M7" s="24">
        <v>-0.17469262295081966</v>
      </c>
      <c r="N7" s="57"/>
    </row>
    <row r="8" spans="1:16" s="58" customFormat="1" ht="12" x14ac:dyDescent="0.2">
      <c r="A8" s="25" t="s">
        <v>19</v>
      </c>
      <c r="B8" s="74">
        <v>589</v>
      </c>
      <c r="C8" s="155">
        <v>3.4107360009265154E-2</v>
      </c>
      <c r="D8" s="74">
        <v>656</v>
      </c>
      <c r="E8" s="155">
        <v>3.8681526033374609E-2</v>
      </c>
      <c r="F8" s="74">
        <v>745</v>
      </c>
      <c r="G8" s="155">
        <v>4.4852498494882598E-2</v>
      </c>
      <c r="H8" s="154">
        <v>781</v>
      </c>
      <c r="I8" s="153">
        <v>4.7834874747351014E-2</v>
      </c>
      <c r="J8" s="55">
        <v>923</v>
      </c>
      <c r="K8" s="153">
        <v>5.8955033214103218E-2</v>
      </c>
      <c r="L8" s="24">
        <v>0.18181818181818182</v>
      </c>
      <c r="M8" s="24">
        <v>0.56706281833616301</v>
      </c>
      <c r="N8" s="57"/>
    </row>
    <row r="9" spans="1:16" s="58" customFormat="1" ht="12" x14ac:dyDescent="0.2">
      <c r="A9" s="25" t="s">
        <v>20</v>
      </c>
      <c r="B9" s="72">
        <v>2527</v>
      </c>
      <c r="C9" s="153">
        <v>0.14633157681394407</v>
      </c>
      <c r="D9" s="72">
        <v>2549</v>
      </c>
      <c r="E9" s="153">
        <v>0.15030367356565835</v>
      </c>
      <c r="F9" s="72">
        <v>2407</v>
      </c>
      <c r="G9" s="153">
        <v>0.1449127031908489</v>
      </c>
      <c r="H9" s="154">
        <v>2452</v>
      </c>
      <c r="I9" s="153">
        <v>0.15018068230538373</v>
      </c>
      <c r="J9" s="55">
        <v>2243</v>
      </c>
      <c r="K9" s="153">
        <v>0.14326775677056719</v>
      </c>
      <c r="L9" s="24">
        <v>-8.523654159869494E-2</v>
      </c>
      <c r="M9" s="24">
        <v>-0.11238622872971904</v>
      </c>
      <c r="N9" s="57"/>
    </row>
    <row r="10" spans="1:16" s="58" customFormat="1" ht="12" x14ac:dyDescent="0.2">
      <c r="A10" s="25" t="s">
        <v>21</v>
      </c>
      <c r="B10" s="72">
        <v>3689</v>
      </c>
      <c r="C10" s="153">
        <v>0.21361978111066071</v>
      </c>
      <c r="D10" s="72">
        <v>3712</v>
      </c>
      <c r="E10" s="153">
        <v>0.21888083023763194</v>
      </c>
      <c r="F10" s="72">
        <v>3653</v>
      </c>
      <c r="G10" s="153">
        <v>0.21992775436484047</v>
      </c>
      <c r="H10" s="154">
        <v>3548</v>
      </c>
      <c r="I10" s="153">
        <v>0.21730875237336927</v>
      </c>
      <c r="J10" s="55">
        <v>3281</v>
      </c>
      <c r="K10" s="153">
        <v>0.20956821665815023</v>
      </c>
      <c r="L10" s="24">
        <v>-7.5253664036076667E-2</v>
      </c>
      <c r="M10" s="24">
        <v>-0.11059907834101383</v>
      </c>
      <c r="N10" s="57"/>
    </row>
    <row r="11" spans="1:16" s="58" customFormat="1" ht="12" x14ac:dyDescent="0.2">
      <c r="A11" s="25" t="s">
        <v>22</v>
      </c>
      <c r="B11" s="72">
        <v>653</v>
      </c>
      <c r="C11" s="153">
        <v>3.7813422896519774E-2</v>
      </c>
      <c r="D11" s="72">
        <v>607</v>
      </c>
      <c r="E11" s="153">
        <v>3.5792204729052424E-2</v>
      </c>
      <c r="F11" s="72">
        <v>640</v>
      </c>
      <c r="G11" s="153">
        <v>3.8531005418422637E-2</v>
      </c>
      <c r="H11" s="154">
        <v>636</v>
      </c>
      <c r="I11" s="153">
        <v>3.8953880075947814E-2</v>
      </c>
      <c r="J11" s="55">
        <v>585</v>
      </c>
      <c r="K11" s="153">
        <v>3.7365866121614716E-2</v>
      </c>
      <c r="L11" s="24">
        <v>-8.0188679245283015E-2</v>
      </c>
      <c r="M11" s="24">
        <v>-0.10413476263399694</v>
      </c>
      <c r="N11" s="57"/>
    </row>
    <row r="12" spans="1:16" s="58" customFormat="1" ht="12" x14ac:dyDescent="0.2">
      <c r="A12" s="25" t="s">
        <v>3</v>
      </c>
      <c r="B12" s="72">
        <v>428</v>
      </c>
      <c r="C12" s="153">
        <v>2.478429555851526E-2</v>
      </c>
      <c r="D12" s="72">
        <v>381</v>
      </c>
      <c r="E12" s="153">
        <v>2.246594728462763E-2</v>
      </c>
      <c r="F12" s="72">
        <v>353</v>
      </c>
      <c r="G12" s="153">
        <v>2.1252257676098736E-2</v>
      </c>
      <c r="H12" s="154">
        <v>390</v>
      </c>
      <c r="I12" s="153">
        <v>2.3886813254118944E-2</v>
      </c>
      <c r="J12" s="55">
        <v>432</v>
      </c>
      <c r="K12" s="153">
        <v>2.7593254982115484E-2</v>
      </c>
      <c r="L12" s="24">
        <v>0.1076923076923077</v>
      </c>
      <c r="M12" s="24">
        <v>9.3457943925233638E-3</v>
      </c>
      <c r="N12" s="57"/>
    </row>
    <row r="13" spans="1:16" s="58" customFormat="1" ht="12" x14ac:dyDescent="0.2">
      <c r="A13" s="25" t="s">
        <v>23</v>
      </c>
      <c r="B13" s="72">
        <v>1094</v>
      </c>
      <c r="C13" s="153">
        <v>6.3350512479008622E-2</v>
      </c>
      <c r="D13" s="72">
        <v>1049</v>
      </c>
      <c r="E13" s="153">
        <v>6.1855062208856657E-2</v>
      </c>
      <c r="F13" s="72">
        <v>971</v>
      </c>
      <c r="G13" s="153">
        <v>5.8458759783263092E-2</v>
      </c>
      <c r="H13" s="154">
        <v>892</v>
      </c>
      <c r="I13" s="153">
        <v>5.4633429288907943E-2</v>
      </c>
      <c r="J13" s="55">
        <v>787</v>
      </c>
      <c r="K13" s="153">
        <v>5.0268267756770568E-2</v>
      </c>
      <c r="L13" s="24">
        <v>-0.11771300448430494</v>
      </c>
      <c r="M13" s="24">
        <v>-0.2806215722120658</v>
      </c>
      <c r="N13" s="57"/>
    </row>
    <row r="14" spans="1:16" s="58" customFormat="1" ht="12" x14ac:dyDescent="0.2">
      <c r="A14" s="25" t="s">
        <v>24</v>
      </c>
      <c r="B14" s="72">
        <v>209</v>
      </c>
      <c r="C14" s="153">
        <v>1.2102611616190861E-2</v>
      </c>
      <c r="D14" s="72">
        <v>170</v>
      </c>
      <c r="E14" s="153">
        <v>1.0024175953770859E-2</v>
      </c>
      <c r="F14" s="72">
        <v>151</v>
      </c>
      <c r="G14" s="153">
        <v>9.0909090909090905E-3</v>
      </c>
      <c r="H14" s="154">
        <v>191</v>
      </c>
      <c r="I14" s="153">
        <v>1.1698413670606971E-2</v>
      </c>
      <c r="J14" s="55">
        <v>124</v>
      </c>
      <c r="K14" s="153">
        <v>7.9202861522738883E-3</v>
      </c>
      <c r="L14" s="24">
        <v>-0.35078534031413611</v>
      </c>
      <c r="M14" s="24">
        <v>-0.40669856459330145</v>
      </c>
      <c r="N14" s="57"/>
    </row>
    <row r="15" spans="1:16" s="58" customFormat="1" ht="12" x14ac:dyDescent="0.2">
      <c r="A15" s="25" t="s">
        <v>25</v>
      </c>
      <c r="B15" s="72">
        <v>23</v>
      </c>
      <c r="C15" s="153">
        <v>1.3318663501071283E-3</v>
      </c>
      <c r="D15" s="72">
        <v>24</v>
      </c>
      <c r="E15" s="153">
        <v>1.4151777817088271E-3</v>
      </c>
      <c r="F15" s="72">
        <v>11</v>
      </c>
      <c r="G15" s="153">
        <v>6.6225165562913907E-4</v>
      </c>
      <c r="H15" s="154">
        <v>18</v>
      </c>
      <c r="I15" s="153">
        <v>1.102468304036259E-3</v>
      </c>
      <c r="J15" s="55">
        <v>9</v>
      </c>
      <c r="K15" s="153">
        <v>5.7485947879407258E-4</v>
      </c>
      <c r="L15" s="24">
        <v>-0.5</v>
      </c>
      <c r="M15" s="24">
        <v>-0.60869565217391308</v>
      </c>
      <c r="N15" s="57"/>
    </row>
    <row r="16" spans="1:16" s="58" customFormat="1" ht="14.25" x14ac:dyDescent="0.2">
      <c r="A16" s="51" t="s">
        <v>158</v>
      </c>
      <c r="B16" s="72">
        <v>117</v>
      </c>
      <c r="C16" s="153">
        <v>6.7751462157623491E-3</v>
      </c>
      <c r="D16" s="72">
        <v>66</v>
      </c>
      <c r="E16" s="24">
        <v>3.8917388996992748E-3</v>
      </c>
      <c r="F16" s="72">
        <v>36</v>
      </c>
      <c r="G16" s="24">
        <v>2.1673690547862733E-3</v>
      </c>
      <c r="H16" s="154">
        <v>28</v>
      </c>
      <c r="I16" s="153">
        <v>1.7149506951675139E-3</v>
      </c>
      <c r="J16" s="55">
        <v>26</v>
      </c>
      <c r="K16" s="24">
        <v>1.660705160960654E-3</v>
      </c>
      <c r="L16" s="24">
        <v>-7.1428571428571425E-2</v>
      </c>
      <c r="M16" s="24">
        <v>-0.77777777777777779</v>
      </c>
      <c r="N16" s="57"/>
    </row>
    <row r="17" spans="1:14" s="58" customFormat="1" ht="12" x14ac:dyDescent="0.2">
      <c r="A17" s="26" t="s">
        <v>94</v>
      </c>
      <c r="B17" s="26">
        <v>17269</v>
      </c>
      <c r="C17" s="29">
        <v>1</v>
      </c>
      <c r="D17" s="26">
        <v>16959</v>
      </c>
      <c r="E17" s="29">
        <v>1</v>
      </c>
      <c r="F17" s="26">
        <v>16610</v>
      </c>
      <c r="G17" s="29">
        <v>1</v>
      </c>
      <c r="H17" s="61">
        <v>16327</v>
      </c>
      <c r="I17" s="29">
        <v>1</v>
      </c>
      <c r="J17" s="61">
        <v>15656</v>
      </c>
      <c r="K17" s="29">
        <v>1</v>
      </c>
      <c r="L17" s="62">
        <v>-4.1097568444907209E-2</v>
      </c>
      <c r="M17" s="62">
        <v>-9.340436620533904E-2</v>
      </c>
      <c r="N17" s="57"/>
    </row>
    <row r="18" spans="1:14" x14ac:dyDescent="0.25">
      <c r="A18" s="393"/>
      <c r="B18" s="393"/>
      <c r="C18" s="393"/>
      <c r="D18" s="393"/>
      <c r="E18" s="393"/>
      <c r="F18" s="393"/>
      <c r="G18" s="393"/>
      <c r="H18" s="393"/>
      <c r="I18" s="156"/>
      <c r="J18" s="157"/>
      <c r="K18" s="156"/>
      <c r="L18" s="156"/>
      <c r="M18" s="156"/>
      <c r="N18" s="38"/>
    </row>
    <row r="19" spans="1:14" ht="15.75" x14ac:dyDescent="0.25">
      <c r="A19" s="394" t="s">
        <v>95</v>
      </c>
      <c r="B19" s="394"/>
      <c r="C19" s="394"/>
      <c r="D19" s="394"/>
      <c r="E19" s="394"/>
      <c r="F19" s="394"/>
      <c r="G19" s="394"/>
      <c r="H19" s="394"/>
      <c r="I19" s="394"/>
      <c r="J19" s="394"/>
      <c r="K19" s="394"/>
      <c r="L19" s="394"/>
      <c r="M19" s="394"/>
      <c r="N19" s="38"/>
    </row>
    <row r="20" spans="1:14" ht="15.75" thickBot="1" x14ac:dyDescent="0.3">
      <c r="A20" s="158"/>
      <c r="B20" s="158"/>
      <c r="C20" s="158"/>
      <c r="D20" s="158"/>
      <c r="E20" s="158"/>
      <c r="F20" s="158"/>
      <c r="G20" s="158"/>
      <c r="H20" s="158"/>
      <c r="I20" s="156"/>
      <c r="J20" s="157"/>
      <c r="K20" s="156"/>
      <c r="L20" s="156"/>
      <c r="M20" s="156"/>
      <c r="N20" s="38"/>
    </row>
    <row r="21" spans="1:14" s="149" customFormat="1" ht="11.25" x14ac:dyDescent="0.2">
      <c r="A21" s="148"/>
      <c r="B21" s="395">
        <v>2015</v>
      </c>
      <c r="C21" s="395"/>
      <c r="D21" s="395">
        <f>B21+1</f>
        <v>2016</v>
      </c>
      <c r="E21" s="395"/>
      <c r="F21" s="395">
        <f>D21+1</f>
        <v>2017</v>
      </c>
      <c r="G21" s="395"/>
      <c r="H21" s="395">
        <f>F21+1</f>
        <v>2018</v>
      </c>
      <c r="I21" s="395"/>
      <c r="J21" s="395">
        <f>H21+1</f>
        <v>2019</v>
      </c>
      <c r="K21" s="395"/>
      <c r="L21" s="396" t="s">
        <v>70</v>
      </c>
      <c r="M21" s="396"/>
      <c r="N21" s="94"/>
    </row>
    <row r="22" spans="1:14" s="149" customFormat="1" ht="12" thickBot="1" x14ac:dyDescent="0.25">
      <c r="A22" s="159" t="s">
        <v>8</v>
      </c>
      <c r="B22" s="160" t="s">
        <v>96</v>
      </c>
      <c r="C22" s="160" t="s">
        <v>92</v>
      </c>
      <c r="D22" s="160" t="s">
        <v>96</v>
      </c>
      <c r="E22" s="160" t="s">
        <v>92</v>
      </c>
      <c r="F22" s="160" t="s">
        <v>96</v>
      </c>
      <c r="G22" s="160" t="s">
        <v>92</v>
      </c>
      <c r="H22" s="160" t="s">
        <v>96</v>
      </c>
      <c r="I22" s="160" t="s">
        <v>92</v>
      </c>
      <c r="J22" s="160" t="s">
        <v>96</v>
      </c>
      <c r="K22" s="160" t="s">
        <v>92</v>
      </c>
      <c r="L22" s="152" t="s">
        <v>86</v>
      </c>
      <c r="M22" s="152" t="s">
        <v>93</v>
      </c>
      <c r="N22" s="94"/>
    </row>
    <row r="23" spans="1:14" s="58" customFormat="1" ht="12" x14ac:dyDescent="0.2">
      <c r="A23" s="161" t="s">
        <v>16</v>
      </c>
      <c r="B23" s="72">
        <v>25519</v>
      </c>
      <c r="C23" s="162">
        <v>0.13096169784741235</v>
      </c>
      <c r="D23" s="72">
        <v>27275</v>
      </c>
      <c r="E23" s="162">
        <v>0.14054967677439137</v>
      </c>
      <c r="F23" s="72">
        <v>27460</v>
      </c>
      <c r="G23" s="162">
        <v>0.14240485815262627</v>
      </c>
      <c r="H23" s="154">
        <v>27489</v>
      </c>
      <c r="I23" s="162">
        <v>0.14353444899877293</v>
      </c>
      <c r="J23" s="154">
        <v>26293</v>
      </c>
      <c r="K23" s="162">
        <v>0.14172061209419654</v>
      </c>
      <c r="L23" s="162">
        <v>-4.3508312415875439E-2</v>
      </c>
      <c r="M23" s="162">
        <v>3.0330342098044593E-2</v>
      </c>
      <c r="N23" s="57"/>
    </row>
    <row r="24" spans="1:14" s="58" customFormat="1" ht="12" x14ac:dyDescent="0.2">
      <c r="A24" s="161" t="s">
        <v>17</v>
      </c>
      <c r="B24" s="72">
        <v>55511</v>
      </c>
      <c r="C24" s="162">
        <v>0.28487851440917383</v>
      </c>
      <c r="D24" s="72">
        <v>55351</v>
      </c>
      <c r="E24" s="162">
        <v>0.2852269535889766</v>
      </c>
      <c r="F24" s="72">
        <v>54158</v>
      </c>
      <c r="G24" s="162">
        <v>0.28085805928004126</v>
      </c>
      <c r="H24" s="154">
        <v>53424</v>
      </c>
      <c r="I24" s="162">
        <v>0.27895465107171763</v>
      </c>
      <c r="J24" s="154">
        <v>51796</v>
      </c>
      <c r="K24" s="162">
        <v>0.27918308386380419</v>
      </c>
      <c r="L24" s="162">
        <v>-3.0473195567535191E-2</v>
      </c>
      <c r="M24" s="162">
        <v>-6.6923672785574026E-2</v>
      </c>
      <c r="N24" s="57"/>
    </row>
    <row r="25" spans="1:14" s="58" customFormat="1" ht="12" x14ac:dyDescent="0.2">
      <c r="A25" s="161" t="s">
        <v>18</v>
      </c>
      <c r="B25" s="72">
        <v>15116</v>
      </c>
      <c r="C25" s="162">
        <v>7.7574239768857911E-2</v>
      </c>
      <c r="D25" s="72">
        <v>13606</v>
      </c>
      <c r="E25" s="162">
        <v>7.0112517037300412E-2</v>
      </c>
      <c r="F25" s="72">
        <v>14012</v>
      </c>
      <c r="G25" s="162">
        <v>7.266485332973778E-2</v>
      </c>
      <c r="H25" s="154">
        <v>13555</v>
      </c>
      <c r="I25" s="162">
        <v>7.0777745868469827E-2</v>
      </c>
      <c r="J25" s="154">
        <v>13194</v>
      </c>
      <c r="K25" s="162">
        <v>7.1116333471677978E-2</v>
      </c>
      <c r="L25" s="162">
        <v>-2.6632239026189598E-2</v>
      </c>
      <c r="M25" s="162">
        <v>-0.12715003969304048</v>
      </c>
      <c r="N25" s="57"/>
    </row>
    <row r="26" spans="1:14" s="58" customFormat="1" ht="12" x14ac:dyDescent="0.2">
      <c r="A26" s="161" t="s">
        <v>19</v>
      </c>
      <c r="B26" s="74">
        <v>4565</v>
      </c>
      <c r="C26" s="155">
        <v>2.3427256188464963E-2</v>
      </c>
      <c r="D26" s="74">
        <v>4918</v>
      </c>
      <c r="E26" s="155">
        <v>2.534274281856853E-2</v>
      </c>
      <c r="F26" s="74">
        <v>5434</v>
      </c>
      <c r="G26" s="155">
        <v>2.8180189337267705E-2</v>
      </c>
      <c r="H26" s="154">
        <v>6070</v>
      </c>
      <c r="I26" s="162">
        <v>3.1694645328042191E-2</v>
      </c>
      <c r="J26" s="154">
        <v>6793</v>
      </c>
      <c r="K26" s="162">
        <v>3.6614616740420533E-2</v>
      </c>
      <c r="L26" s="163">
        <v>0.11911037891268533</v>
      </c>
      <c r="M26" s="163">
        <v>0.48806133625410736</v>
      </c>
      <c r="N26" s="57"/>
    </row>
    <row r="27" spans="1:14" s="58" customFormat="1" ht="12" x14ac:dyDescent="0.2">
      <c r="A27" s="161" t="s">
        <v>20</v>
      </c>
      <c r="B27" s="72">
        <v>19414</v>
      </c>
      <c r="C27" s="162">
        <v>9.963127089657367E-2</v>
      </c>
      <c r="D27" s="72">
        <v>19613</v>
      </c>
      <c r="E27" s="162">
        <v>0.10106694080939094</v>
      </c>
      <c r="F27" s="72">
        <v>18598</v>
      </c>
      <c r="G27" s="162">
        <v>9.6447398103515783E-2</v>
      </c>
      <c r="H27" s="154">
        <v>19204</v>
      </c>
      <c r="I27" s="162">
        <v>0.10027412996371042</v>
      </c>
      <c r="J27" s="154">
        <v>18373</v>
      </c>
      <c r="K27" s="162">
        <v>9.9031407827432125E-2</v>
      </c>
      <c r="L27" s="162">
        <v>-4.3272234951051862E-2</v>
      </c>
      <c r="M27" s="162">
        <v>-5.3621098176573609E-2</v>
      </c>
      <c r="N27" s="57"/>
    </row>
    <row r="28" spans="1:14" s="58" customFormat="1" ht="12" x14ac:dyDescent="0.2">
      <c r="A28" s="161" t="s">
        <v>21</v>
      </c>
      <c r="B28" s="72">
        <v>57625</v>
      </c>
      <c r="C28" s="162">
        <v>0.29572741245570505</v>
      </c>
      <c r="D28" s="72">
        <v>56929</v>
      </c>
      <c r="E28" s="162">
        <v>0.29335848025992028</v>
      </c>
      <c r="F28" s="72">
        <v>57479</v>
      </c>
      <c r="G28" s="162">
        <v>0.29808043851983995</v>
      </c>
      <c r="H28" s="154">
        <v>57145</v>
      </c>
      <c r="I28" s="162">
        <v>0.29838393859488815</v>
      </c>
      <c r="J28" s="154">
        <v>54307</v>
      </c>
      <c r="K28" s="162">
        <v>0.29271750203474428</v>
      </c>
      <c r="L28" s="162">
        <v>-4.9663137632338789E-2</v>
      </c>
      <c r="M28" s="162">
        <v>-5.7579175704989154E-2</v>
      </c>
      <c r="N28" s="57"/>
    </row>
    <row r="29" spans="1:14" s="58" customFormat="1" ht="12" x14ac:dyDescent="0.2">
      <c r="A29" s="161" t="s">
        <v>22</v>
      </c>
      <c r="B29" s="72">
        <v>9071</v>
      </c>
      <c r="C29" s="162">
        <v>4.6551728562007816E-2</v>
      </c>
      <c r="D29" s="72">
        <v>8780</v>
      </c>
      <c r="E29" s="162">
        <v>4.524385562160059E-2</v>
      </c>
      <c r="F29" s="72">
        <v>8733</v>
      </c>
      <c r="G29" s="162">
        <v>4.5288478741692832E-2</v>
      </c>
      <c r="H29" s="154">
        <v>7474</v>
      </c>
      <c r="I29" s="162">
        <v>3.9025663786126416E-2</v>
      </c>
      <c r="J29" s="154">
        <v>7100</v>
      </c>
      <c r="K29" s="162">
        <v>3.8269362410862033E-2</v>
      </c>
      <c r="L29" s="162">
        <v>-5.0040139149050041E-2</v>
      </c>
      <c r="M29" s="162">
        <v>-0.21728585602469408</v>
      </c>
      <c r="N29" s="57"/>
    </row>
    <row r="30" spans="1:14" s="58" customFormat="1" ht="12" x14ac:dyDescent="0.2">
      <c r="A30" s="161" t="s">
        <v>3</v>
      </c>
      <c r="B30" s="72">
        <v>5281.5</v>
      </c>
      <c r="C30" s="162">
        <v>2.7104283364595333E-2</v>
      </c>
      <c r="D30" s="72">
        <v>4876.5</v>
      </c>
      <c r="E30" s="162">
        <v>2.5128890881404929E-2</v>
      </c>
      <c r="F30" s="72">
        <v>4544.5</v>
      </c>
      <c r="G30" s="162">
        <v>2.3567329857050623E-2</v>
      </c>
      <c r="H30" s="154">
        <v>5137</v>
      </c>
      <c r="I30" s="162">
        <v>2.6822964258674257E-2</v>
      </c>
      <c r="J30" s="154">
        <v>5757</v>
      </c>
      <c r="K30" s="162">
        <v>3.1030523859060945E-2</v>
      </c>
      <c r="L30" s="162">
        <v>0.1206930114853027</v>
      </c>
      <c r="M30" s="162">
        <v>9.0031241124680486E-2</v>
      </c>
      <c r="N30" s="57"/>
    </row>
    <row r="31" spans="1:14" s="58" customFormat="1" ht="12" x14ac:dyDescent="0.2">
      <c r="A31" s="25" t="s">
        <v>23</v>
      </c>
      <c r="B31" s="72">
        <v>1499</v>
      </c>
      <c r="C31" s="162">
        <v>7.6927616706481882E-3</v>
      </c>
      <c r="D31" s="72">
        <v>1523</v>
      </c>
      <c r="E31" s="162">
        <v>7.8481084409678468E-3</v>
      </c>
      <c r="F31" s="72">
        <v>1503</v>
      </c>
      <c r="G31" s="162">
        <v>7.7944101166568568E-3</v>
      </c>
      <c r="H31" s="154">
        <v>1591</v>
      </c>
      <c r="I31" s="162">
        <v>8.3074432812051281E-3</v>
      </c>
      <c r="J31" s="154">
        <v>1634</v>
      </c>
      <c r="K31" s="162">
        <v>8.8073434055420501E-3</v>
      </c>
      <c r="L31" s="162">
        <v>2.7027027027027029E-2</v>
      </c>
      <c r="M31" s="162">
        <v>9.0060040026684454E-2</v>
      </c>
      <c r="N31" s="57"/>
    </row>
    <row r="32" spans="1:14" s="58" customFormat="1" ht="12" x14ac:dyDescent="0.2">
      <c r="A32" s="164" t="s">
        <v>97</v>
      </c>
      <c r="B32" s="72">
        <v>132</v>
      </c>
      <c r="C32" s="162">
        <v>6.7741463677489051E-4</v>
      </c>
      <c r="D32" s="72">
        <v>128</v>
      </c>
      <c r="E32" s="162">
        <v>6.5959151703472391E-4</v>
      </c>
      <c r="F32" s="72">
        <v>104</v>
      </c>
      <c r="G32" s="162">
        <v>5.3933376722043456E-4</v>
      </c>
      <c r="H32" s="154">
        <v>131</v>
      </c>
      <c r="I32" s="162">
        <v>6.8401952849646242E-4</v>
      </c>
      <c r="J32" s="154">
        <v>122</v>
      </c>
      <c r="K32" s="162">
        <v>6.5758622734157291E-4</v>
      </c>
      <c r="L32" s="162">
        <v>-6.8702290076335881E-2</v>
      </c>
      <c r="M32" s="162">
        <v>-7.575757575757576E-2</v>
      </c>
      <c r="N32" s="57"/>
    </row>
    <row r="33" spans="1:14" s="58" customFormat="1" ht="14.25" x14ac:dyDescent="0.2">
      <c r="A33" s="51" t="s">
        <v>158</v>
      </c>
      <c r="B33" s="72">
        <v>1125</v>
      </c>
      <c r="C33" s="162">
        <v>5.773420199785999E-3</v>
      </c>
      <c r="D33" s="72">
        <v>1060</v>
      </c>
      <c r="E33" s="162">
        <v>5.4622422504438072E-3</v>
      </c>
      <c r="F33" s="72">
        <v>805</v>
      </c>
      <c r="G33" s="162">
        <v>4.1746507943504789E-3</v>
      </c>
      <c r="H33" s="154">
        <v>295</v>
      </c>
      <c r="I33" s="162">
        <v>1.5403493198966139E-3</v>
      </c>
      <c r="J33" s="154">
        <v>158</v>
      </c>
      <c r="K33" s="162">
        <v>8.5162806491777482E-4</v>
      </c>
      <c r="L33" s="162">
        <v>-0.46440677966101696</v>
      </c>
      <c r="M33" s="162">
        <v>-0.85955555555555552</v>
      </c>
      <c r="N33" s="57"/>
    </row>
    <row r="34" spans="1:14" s="58" customFormat="1" ht="12" x14ac:dyDescent="0.2">
      <c r="A34" s="77" t="s">
        <v>98</v>
      </c>
      <c r="B34" s="26">
        <v>194858.5</v>
      </c>
      <c r="C34" s="78">
        <v>1</v>
      </c>
      <c r="D34" s="26">
        <v>194059.5</v>
      </c>
      <c r="E34" s="78">
        <v>1</v>
      </c>
      <c r="F34" s="26">
        <v>192830.5</v>
      </c>
      <c r="G34" s="78">
        <v>1</v>
      </c>
      <c r="H34" s="79">
        <v>191515</v>
      </c>
      <c r="I34" s="78">
        <v>1</v>
      </c>
      <c r="J34" s="79">
        <v>185527</v>
      </c>
      <c r="K34" s="78">
        <v>1</v>
      </c>
      <c r="L34" s="78">
        <v>-3.1266480432342113E-2</v>
      </c>
      <c r="M34" s="78">
        <v>-4.7888596083824932E-2</v>
      </c>
      <c r="N34" s="57"/>
    </row>
    <row r="35" spans="1:14" x14ac:dyDescent="0.25">
      <c r="A35" s="165"/>
      <c r="B35" s="166">
        <v>12512.9</v>
      </c>
      <c r="C35" s="166"/>
      <c r="D35" s="166">
        <v>12990.566666666668</v>
      </c>
      <c r="E35" s="166"/>
      <c r="F35" s="166">
        <v>12937.3</v>
      </c>
      <c r="G35" s="166"/>
      <c r="H35" s="166">
        <v>12855.366666666667</v>
      </c>
      <c r="I35" s="166"/>
      <c r="J35" s="166">
        <v>12767.666666666666</v>
      </c>
      <c r="K35" s="38"/>
      <c r="L35" s="38"/>
      <c r="M35" s="38"/>
      <c r="N35" s="38"/>
    </row>
    <row r="36" spans="1:14" ht="15.75" x14ac:dyDescent="0.25">
      <c r="A36" s="390" t="s">
        <v>159</v>
      </c>
      <c r="B36" s="390"/>
      <c r="C36" s="390"/>
      <c r="D36" s="390"/>
      <c r="E36" s="390"/>
      <c r="F36" s="390"/>
      <c r="G36" s="390"/>
      <c r="H36" s="390"/>
      <c r="I36" s="390"/>
      <c r="J36" s="390"/>
      <c r="K36" s="390"/>
      <c r="L36" s="390"/>
      <c r="M36" s="390"/>
      <c r="N36" s="38"/>
    </row>
    <row r="37" spans="1:14" x14ac:dyDescent="0.25">
      <c r="A37" s="391" t="s">
        <v>164</v>
      </c>
      <c r="B37" s="391"/>
      <c r="C37" s="391"/>
      <c r="D37" s="391"/>
      <c r="E37" s="391"/>
      <c r="F37" s="391"/>
      <c r="G37" s="391"/>
      <c r="H37" s="391"/>
      <c r="I37" s="391"/>
      <c r="J37" s="391"/>
      <c r="K37" s="391"/>
      <c r="L37" s="391"/>
      <c r="M37" s="391"/>
      <c r="N37" s="38"/>
    </row>
    <row r="38" spans="1:14" x14ac:dyDescent="0.25">
      <c r="A38" s="392" t="s">
        <v>99</v>
      </c>
      <c r="B38" s="392"/>
      <c r="C38" s="392"/>
      <c r="D38" s="392"/>
      <c r="E38" s="392"/>
      <c r="F38" s="392"/>
      <c r="G38" s="392"/>
      <c r="H38" s="392"/>
      <c r="I38" s="392"/>
      <c r="J38" s="392"/>
      <c r="K38" s="392"/>
      <c r="L38" s="392"/>
      <c r="M38" s="392"/>
      <c r="N38" s="38"/>
    </row>
    <row r="39" spans="1:14" x14ac:dyDescent="0.25">
      <c r="A39" s="391" t="s">
        <v>100</v>
      </c>
      <c r="B39" s="391"/>
      <c r="C39" s="391"/>
      <c r="D39" s="391"/>
      <c r="E39" s="391"/>
      <c r="F39" s="391"/>
      <c r="G39" s="391"/>
      <c r="H39" s="391"/>
      <c r="I39" s="391"/>
      <c r="J39" s="391"/>
      <c r="K39" s="391"/>
      <c r="L39" s="391"/>
      <c r="M39" s="391"/>
      <c r="N39" s="38"/>
    </row>
    <row r="40" spans="1:14" x14ac:dyDescent="0.25">
      <c r="A40" s="167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38"/>
    </row>
    <row r="41" spans="1:14" x14ac:dyDescent="0.25">
      <c r="A41" s="169"/>
      <c r="B41" s="170"/>
      <c r="C41" s="170"/>
      <c r="D41" s="170"/>
      <c r="E41" s="170"/>
      <c r="F41" s="170"/>
      <c r="G41" s="170"/>
      <c r="H41" s="170"/>
      <c r="I41" s="171"/>
      <c r="J41" s="170"/>
      <c r="K41" s="170"/>
      <c r="L41" s="170"/>
      <c r="M41" s="170"/>
      <c r="N41" s="38"/>
    </row>
    <row r="42" spans="1:14" x14ac:dyDescent="0.25">
      <c r="A42" s="170"/>
      <c r="B42" s="170"/>
      <c r="C42" s="170"/>
      <c r="D42" s="170"/>
      <c r="E42" s="170"/>
      <c r="F42" s="170"/>
      <c r="G42" s="170"/>
      <c r="H42" s="170"/>
      <c r="I42" s="171"/>
      <c r="J42" s="170"/>
      <c r="K42" s="170"/>
      <c r="L42" s="170"/>
      <c r="M42" s="170"/>
      <c r="N42" s="38"/>
    </row>
    <row r="43" spans="1:14" x14ac:dyDescent="0.25">
      <c r="A43" s="170"/>
      <c r="B43" s="170"/>
      <c r="C43" s="170"/>
      <c r="D43" s="170"/>
      <c r="E43" s="170"/>
      <c r="F43" s="170"/>
      <c r="G43" s="170"/>
      <c r="H43" s="170"/>
      <c r="I43" s="171"/>
      <c r="J43" s="170"/>
      <c r="K43" s="170"/>
      <c r="L43" s="170"/>
      <c r="M43" s="170"/>
      <c r="N43" s="38"/>
    </row>
    <row r="44" spans="1:14" x14ac:dyDescent="0.25">
      <c r="A44" s="170"/>
      <c r="B44" s="170"/>
      <c r="C44" s="170"/>
      <c r="D44" s="170"/>
      <c r="E44" s="170"/>
      <c r="F44" s="170"/>
      <c r="G44" s="170"/>
      <c r="H44" s="170"/>
      <c r="I44" s="171"/>
      <c r="J44" s="170"/>
      <c r="K44" s="170"/>
      <c r="L44" s="170"/>
      <c r="M44" s="170"/>
      <c r="N44" s="38"/>
    </row>
    <row r="45" spans="1:14" x14ac:dyDescent="0.25">
      <c r="A45" s="170"/>
      <c r="B45" s="172"/>
      <c r="C45" s="173"/>
      <c r="D45" s="172"/>
      <c r="E45" s="173"/>
      <c r="F45" s="172"/>
      <c r="G45" s="173"/>
      <c r="H45" s="172"/>
      <c r="I45" s="173"/>
      <c r="J45" s="172"/>
      <c r="K45" s="173"/>
      <c r="L45" s="173"/>
      <c r="M45" s="173"/>
      <c r="N45" s="38"/>
    </row>
    <row r="46" spans="1:14" x14ac:dyDescent="0.25">
      <c r="A46" s="170"/>
      <c r="B46" s="172"/>
      <c r="C46" s="173"/>
      <c r="D46" s="172"/>
      <c r="E46" s="173"/>
      <c r="F46" s="172"/>
      <c r="G46" s="173"/>
      <c r="H46" s="172"/>
      <c r="I46" s="173"/>
      <c r="J46" s="172"/>
      <c r="K46" s="173"/>
      <c r="L46" s="173"/>
      <c r="M46" s="173"/>
      <c r="N46" s="38"/>
    </row>
    <row r="47" spans="1:14" x14ac:dyDescent="0.25">
      <c r="A47" s="170"/>
      <c r="B47" s="170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38"/>
    </row>
    <row r="48" spans="1:14" x14ac:dyDescent="0.25">
      <c r="A48" s="170"/>
      <c r="B48" s="170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38"/>
    </row>
    <row r="49" spans="1:14" x14ac:dyDescent="0.25">
      <c r="A49" s="170"/>
      <c r="B49" s="170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38"/>
    </row>
    <row r="50" spans="1:14" x14ac:dyDescent="0.25">
      <c r="A50" s="170"/>
      <c r="B50" s="170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38"/>
    </row>
    <row r="51" spans="1:14" x14ac:dyDescent="0.25">
      <c r="A51" s="170"/>
      <c r="B51" s="170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38"/>
    </row>
    <row r="52" spans="1:14" x14ac:dyDescent="0.25">
      <c r="A52" s="170"/>
      <c r="B52" s="170"/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38"/>
    </row>
    <row r="53" spans="1:14" x14ac:dyDescent="0.25">
      <c r="A53" s="170"/>
      <c r="B53" s="170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38"/>
    </row>
    <row r="54" spans="1:14" x14ac:dyDescent="0.25">
      <c r="A54" s="170"/>
      <c r="B54" s="170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38"/>
    </row>
    <row r="55" spans="1:14" x14ac:dyDescent="0.25">
      <c r="A55" s="170"/>
      <c r="B55" s="170"/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38"/>
    </row>
    <row r="56" spans="1:14" x14ac:dyDescent="0.25">
      <c r="A56" s="170"/>
      <c r="B56" s="170"/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38"/>
    </row>
    <row r="57" spans="1:14" x14ac:dyDescent="0.25">
      <c r="A57" s="170"/>
      <c r="B57" s="170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38"/>
    </row>
    <row r="58" spans="1:14" x14ac:dyDescent="0.25">
      <c r="A58" s="170"/>
      <c r="B58" s="170"/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38"/>
    </row>
    <row r="59" spans="1:14" x14ac:dyDescent="0.25">
      <c r="A59" s="170"/>
      <c r="B59" s="170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38"/>
    </row>
    <row r="60" spans="1:14" x14ac:dyDescent="0.25">
      <c r="A60" s="170"/>
      <c r="B60" s="170"/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38"/>
    </row>
    <row r="61" spans="1:14" x14ac:dyDescent="0.25">
      <c r="A61" s="170"/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38"/>
    </row>
    <row r="62" spans="1:14" x14ac:dyDescent="0.25">
      <c r="A62" s="170"/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38"/>
    </row>
  </sheetData>
  <mergeCells count="19">
    <mergeCell ref="A1:M1"/>
    <mergeCell ref="B3:C3"/>
    <mergeCell ref="D3:E3"/>
    <mergeCell ref="F3:G3"/>
    <mergeCell ref="H3:I3"/>
    <mergeCell ref="J3:K3"/>
    <mergeCell ref="L3:M3"/>
    <mergeCell ref="A36:M36"/>
    <mergeCell ref="A37:M37"/>
    <mergeCell ref="A38:M38"/>
    <mergeCell ref="A39:M39"/>
    <mergeCell ref="A18:H18"/>
    <mergeCell ref="A19:M19"/>
    <mergeCell ref="B21:C21"/>
    <mergeCell ref="D21:E21"/>
    <mergeCell ref="F21:G21"/>
    <mergeCell ref="H21:I21"/>
    <mergeCell ref="J21:K21"/>
    <mergeCell ref="L21:M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D544C-A7AA-4BDC-B502-107CD428A201}">
  <sheetPr codeName="Sheet9"/>
  <dimension ref="A1:P32"/>
  <sheetViews>
    <sheetView workbookViewId="0">
      <selection activeCell="AE17" sqref="AE17"/>
    </sheetView>
  </sheetViews>
  <sheetFormatPr defaultColWidth="8" defaultRowHeight="12.75" x14ac:dyDescent="0.2"/>
  <cols>
    <col min="1" max="1" width="7.5703125" style="8" bestFit="1" customWidth="1"/>
    <col min="2" max="2" width="11.140625" style="8" customWidth="1"/>
    <col min="3" max="3" width="9.28515625" style="8" customWidth="1"/>
    <col min="4" max="4" width="11.7109375" style="8" customWidth="1"/>
    <col min="5" max="5" width="9.28515625" style="8" customWidth="1"/>
    <col min="6" max="6" width="11.7109375" style="8" customWidth="1"/>
    <col min="7" max="7" width="9.28515625" style="8" customWidth="1"/>
    <col min="8" max="8" width="11.7109375" style="8" customWidth="1"/>
    <col min="9" max="9" width="9.28515625" style="8" customWidth="1"/>
    <col min="10" max="10" width="11.7109375" style="8" customWidth="1"/>
    <col min="11" max="11" width="12.28515625" style="8" hidden="1" customWidth="1"/>
    <col min="12" max="12" width="6.42578125" style="8" hidden="1" customWidth="1"/>
    <col min="13" max="13" width="5.28515625" style="8" hidden="1" customWidth="1"/>
    <col min="14" max="14" width="4.42578125" style="8" hidden="1" customWidth="1"/>
    <col min="15" max="15" width="6.5703125" style="8" hidden="1" customWidth="1"/>
    <col min="16" max="16" width="5.28515625" style="8" hidden="1" customWidth="1"/>
    <col min="17" max="23" width="0" style="8" hidden="1" customWidth="1"/>
    <col min="24" max="16384" width="8" style="8"/>
  </cols>
  <sheetData>
    <row r="1" spans="1:16" ht="15.75" x14ac:dyDescent="0.2">
      <c r="A1" s="394" t="s">
        <v>101</v>
      </c>
      <c r="B1" s="394"/>
      <c r="C1" s="394"/>
      <c r="D1" s="394"/>
      <c r="E1" s="394"/>
      <c r="F1" s="394"/>
      <c r="G1" s="394"/>
      <c r="H1" s="394"/>
      <c r="I1" s="394"/>
      <c r="J1" s="394"/>
      <c r="K1" s="115"/>
      <c r="L1" s="115"/>
      <c r="M1" s="115"/>
      <c r="N1" s="115"/>
    </row>
    <row r="2" spans="1:16" x14ac:dyDescent="0.2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6"/>
      <c r="L2" s="116"/>
      <c r="M2" s="116"/>
      <c r="N2" s="116"/>
    </row>
    <row r="3" spans="1:16" ht="13.5" thickBot="1" x14ac:dyDescent="0.25">
      <c r="B3" s="115"/>
      <c r="C3" s="115"/>
      <c r="D3" s="115"/>
      <c r="E3" s="115"/>
      <c r="F3" s="115"/>
      <c r="G3" s="115"/>
      <c r="H3" s="115"/>
      <c r="I3" s="115"/>
      <c r="J3" s="115"/>
      <c r="K3" s="116"/>
      <c r="L3" s="116"/>
      <c r="M3" s="116"/>
      <c r="N3" s="116"/>
    </row>
    <row r="4" spans="1:16" x14ac:dyDescent="0.2">
      <c r="A4" s="117"/>
      <c r="B4" s="398" t="s">
        <v>102</v>
      </c>
      <c r="C4" s="400" t="s">
        <v>1</v>
      </c>
      <c r="D4" s="400"/>
      <c r="E4" s="400" t="s">
        <v>2</v>
      </c>
      <c r="F4" s="400"/>
      <c r="G4" s="400" t="s">
        <v>3</v>
      </c>
      <c r="H4" s="400"/>
      <c r="I4" s="400" t="s">
        <v>103</v>
      </c>
      <c r="J4" s="400"/>
      <c r="K4" s="118"/>
      <c r="L4" s="397" t="s">
        <v>104</v>
      </c>
      <c r="M4" s="397"/>
      <c r="N4" s="397"/>
      <c r="O4" s="397"/>
      <c r="P4" s="397"/>
    </row>
    <row r="5" spans="1:16" ht="13.5" thickBot="1" x14ac:dyDescent="0.25">
      <c r="A5" s="119"/>
      <c r="B5" s="399"/>
      <c r="C5" s="120" t="s">
        <v>91</v>
      </c>
      <c r="D5" s="120" t="s">
        <v>105</v>
      </c>
      <c r="E5" s="120" t="s">
        <v>91</v>
      </c>
      <c r="F5" s="120" t="s">
        <v>105</v>
      </c>
      <c r="G5" s="120" t="s">
        <v>91</v>
      </c>
      <c r="H5" s="120" t="s">
        <v>105</v>
      </c>
      <c r="I5" s="120" t="s">
        <v>91</v>
      </c>
      <c r="J5" s="120" t="s">
        <v>105</v>
      </c>
      <c r="K5" s="121"/>
      <c r="L5" s="122" t="s">
        <v>106</v>
      </c>
      <c r="M5" s="122" t="s">
        <v>107</v>
      </c>
      <c r="N5" s="122" t="s">
        <v>108</v>
      </c>
      <c r="O5" s="122" t="s">
        <v>109</v>
      </c>
    </row>
    <row r="6" spans="1:16" x14ac:dyDescent="0.2">
      <c r="A6" s="123"/>
      <c r="B6" s="124">
        <v>0</v>
      </c>
      <c r="C6" s="125">
        <v>26</v>
      </c>
      <c r="D6" s="126">
        <v>0</v>
      </c>
      <c r="E6" s="127">
        <v>0</v>
      </c>
      <c r="F6" s="126">
        <v>0</v>
      </c>
      <c r="G6" s="127">
        <v>0</v>
      </c>
      <c r="H6" s="126">
        <v>0</v>
      </c>
      <c r="I6" s="128">
        <v>26</v>
      </c>
      <c r="J6" s="126">
        <v>1.661554E-3</v>
      </c>
      <c r="K6" s="126"/>
      <c r="L6" s="129">
        <v>29</v>
      </c>
      <c r="M6" s="130">
        <v>0</v>
      </c>
      <c r="N6" s="130">
        <v>0</v>
      </c>
      <c r="O6" s="8">
        <v>29</v>
      </c>
      <c r="P6" s="131">
        <v>2.3677335075114304E-3</v>
      </c>
    </row>
    <row r="7" spans="1:16" x14ac:dyDescent="0.2">
      <c r="A7" s="57"/>
      <c r="B7" s="124">
        <v>1</v>
      </c>
      <c r="C7" s="125">
        <v>34</v>
      </c>
      <c r="D7" s="126">
        <v>0.01</v>
      </c>
      <c r="E7" s="132">
        <v>85</v>
      </c>
      <c r="F7" s="126">
        <v>2.4766900000000001E-2</v>
      </c>
      <c r="G7" s="127">
        <v>0</v>
      </c>
      <c r="H7" s="126">
        <v>0</v>
      </c>
      <c r="I7" s="128">
        <v>119</v>
      </c>
      <c r="J7" s="126">
        <v>9.2663599999999995E-3</v>
      </c>
      <c r="K7" s="126"/>
      <c r="L7" s="129">
        <v>64</v>
      </c>
      <c r="M7" s="133">
        <v>111</v>
      </c>
      <c r="N7" s="130">
        <v>0</v>
      </c>
      <c r="O7" s="8">
        <v>175</v>
      </c>
      <c r="P7" s="131">
        <v>5.2253429131286742E-3</v>
      </c>
    </row>
    <row r="8" spans="1:16" x14ac:dyDescent="0.2">
      <c r="A8" s="57"/>
      <c r="B8" s="124">
        <v>2</v>
      </c>
      <c r="C8" s="125">
        <v>17</v>
      </c>
      <c r="D8" s="126">
        <v>0.01</v>
      </c>
      <c r="E8" s="132">
        <v>20</v>
      </c>
      <c r="F8" s="126">
        <v>3.0594400000000001E-2</v>
      </c>
      <c r="G8" s="132">
        <v>0</v>
      </c>
      <c r="H8" s="126">
        <v>0</v>
      </c>
      <c r="I8" s="128">
        <v>37</v>
      </c>
      <c r="J8" s="126">
        <v>1.163088E-2</v>
      </c>
      <c r="K8" s="126"/>
      <c r="L8" s="129">
        <v>92</v>
      </c>
      <c r="M8" s="133">
        <v>140</v>
      </c>
      <c r="N8" s="130">
        <v>3</v>
      </c>
      <c r="O8" s="8">
        <v>235</v>
      </c>
      <c r="P8" s="131">
        <v>7.511430437622469E-3</v>
      </c>
    </row>
    <row r="9" spans="1:16" x14ac:dyDescent="0.2">
      <c r="A9" s="57"/>
      <c r="B9" s="124">
        <v>3</v>
      </c>
      <c r="C9" s="125">
        <v>389</v>
      </c>
      <c r="D9" s="126">
        <v>0.04</v>
      </c>
      <c r="E9" s="132">
        <v>391</v>
      </c>
      <c r="F9" s="126">
        <v>0.14452209999999999</v>
      </c>
      <c r="G9" s="132">
        <v>5</v>
      </c>
      <c r="H9" s="126">
        <v>1.1574070000000001E-2</v>
      </c>
      <c r="I9" s="128">
        <v>785</v>
      </c>
      <c r="J9" s="126">
        <v>6.1797030000000003E-2</v>
      </c>
      <c r="K9" s="126"/>
      <c r="L9" s="129">
        <v>529</v>
      </c>
      <c r="M9" s="133">
        <v>568</v>
      </c>
      <c r="N9" s="130">
        <v>4</v>
      </c>
      <c r="O9" s="8">
        <v>1101</v>
      </c>
      <c r="P9" s="131">
        <v>4.3190725016329194E-2</v>
      </c>
    </row>
    <row r="10" spans="1:16" x14ac:dyDescent="0.2">
      <c r="A10" s="57"/>
      <c r="B10" s="124">
        <v>4</v>
      </c>
      <c r="C10" s="125">
        <v>139</v>
      </c>
      <c r="D10" s="126">
        <v>0.05</v>
      </c>
      <c r="E10" s="132">
        <v>181</v>
      </c>
      <c r="F10" s="126">
        <v>0.19726109999999999</v>
      </c>
      <c r="G10" s="127">
        <v>2</v>
      </c>
      <c r="H10" s="126">
        <v>1.6203700000000001E-2</v>
      </c>
      <c r="I10" s="128">
        <v>322</v>
      </c>
      <c r="J10" s="126">
        <v>8.2374740000000002E-2</v>
      </c>
      <c r="K10" s="126"/>
      <c r="L10" s="129">
        <v>689</v>
      </c>
      <c r="M10" s="133">
        <v>765</v>
      </c>
      <c r="N10" s="130">
        <v>4</v>
      </c>
      <c r="O10" s="8">
        <v>1458</v>
      </c>
      <c r="P10" s="131">
        <v>5.6254082299150882E-2</v>
      </c>
    </row>
    <row r="11" spans="1:16" x14ac:dyDescent="0.2">
      <c r="A11" s="57"/>
      <c r="B11" s="124">
        <v>5</v>
      </c>
      <c r="C11" s="125">
        <v>38</v>
      </c>
      <c r="D11" s="126">
        <v>0.05</v>
      </c>
      <c r="E11" s="132">
        <v>33</v>
      </c>
      <c r="F11" s="126">
        <v>0.20687649999999999</v>
      </c>
      <c r="G11" s="127">
        <v>1</v>
      </c>
      <c r="H11" s="126">
        <v>1.851852E-2</v>
      </c>
      <c r="I11" s="128">
        <v>72</v>
      </c>
      <c r="J11" s="126">
        <v>8.697597E-2</v>
      </c>
      <c r="K11" s="126"/>
      <c r="L11" s="129">
        <v>727</v>
      </c>
      <c r="M11" s="133">
        <v>800</v>
      </c>
      <c r="N11" s="130">
        <v>5</v>
      </c>
      <c r="O11" s="8">
        <v>1532</v>
      </c>
      <c r="P11" s="131">
        <v>5.9356629653821033E-2</v>
      </c>
    </row>
    <row r="12" spans="1:16" x14ac:dyDescent="0.2">
      <c r="A12" s="57"/>
      <c r="B12" s="124">
        <v>6</v>
      </c>
      <c r="C12" s="125">
        <v>719</v>
      </c>
      <c r="D12" s="126">
        <v>0.12</v>
      </c>
      <c r="E12" s="132">
        <v>846</v>
      </c>
      <c r="F12" s="126">
        <v>0.45338000000000001</v>
      </c>
      <c r="G12" s="132">
        <v>19</v>
      </c>
      <c r="H12" s="126">
        <v>6.25E-2</v>
      </c>
      <c r="I12" s="128">
        <v>1584</v>
      </c>
      <c r="J12" s="126">
        <v>0.18820300000000001</v>
      </c>
      <c r="K12" s="126"/>
      <c r="L12" s="129">
        <v>1470</v>
      </c>
      <c r="M12" s="133">
        <v>1678</v>
      </c>
      <c r="N12" s="130">
        <v>36</v>
      </c>
      <c r="O12" s="8">
        <v>3184</v>
      </c>
      <c r="P12" s="131">
        <v>0.12001959503592423</v>
      </c>
    </row>
    <row r="13" spans="1:16" x14ac:dyDescent="0.2">
      <c r="A13" s="57"/>
      <c r="B13" s="124">
        <v>7</v>
      </c>
      <c r="C13" s="125">
        <v>193</v>
      </c>
      <c r="D13" s="126">
        <v>0.13</v>
      </c>
      <c r="E13" s="132">
        <v>186</v>
      </c>
      <c r="F13" s="126">
        <v>0.50757580000000002</v>
      </c>
      <c r="G13" s="132">
        <v>5</v>
      </c>
      <c r="H13" s="126">
        <v>7.4074070000000006E-2</v>
      </c>
      <c r="I13" s="128">
        <v>384</v>
      </c>
      <c r="J13" s="126">
        <v>0.21274280000000001</v>
      </c>
      <c r="K13" s="126"/>
      <c r="L13" s="129">
        <v>1723</v>
      </c>
      <c r="M13" s="133">
        <v>1850</v>
      </c>
      <c r="N13" s="130">
        <v>40</v>
      </c>
      <c r="O13" s="8">
        <v>3613</v>
      </c>
      <c r="P13" s="131">
        <v>0.14067602873938603</v>
      </c>
    </row>
    <row r="14" spans="1:16" x14ac:dyDescent="0.2">
      <c r="A14" s="57"/>
      <c r="B14" s="124">
        <v>8</v>
      </c>
      <c r="C14" s="125">
        <v>110</v>
      </c>
      <c r="D14" s="126">
        <v>0.14000000000000001</v>
      </c>
      <c r="E14" s="132">
        <v>161</v>
      </c>
      <c r="F14" s="126">
        <v>0.55448719999999996</v>
      </c>
      <c r="G14" s="132">
        <v>4</v>
      </c>
      <c r="H14" s="126">
        <v>8.3333340000000006E-2</v>
      </c>
      <c r="I14" s="128">
        <v>275</v>
      </c>
      <c r="J14" s="126">
        <v>0.23031699999999999</v>
      </c>
      <c r="K14" s="126"/>
      <c r="L14" s="129">
        <v>1849</v>
      </c>
      <c r="M14" s="133">
        <v>2027</v>
      </c>
      <c r="N14" s="130">
        <v>44</v>
      </c>
      <c r="O14" s="8">
        <v>3920</v>
      </c>
      <c r="P14" s="131">
        <v>0.1509634225996081</v>
      </c>
    </row>
    <row r="15" spans="1:16" x14ac:dyDescent="0.2">
      <c r="A15" s="134" t="s">
        <v>110</v>
      </c>
      <c r="B15" s="135">
        <v>9</v>
      </c>
      <c r="C15" s="136">
        <v>612</v>
      </c>
      <c r="D15" s="137">
        <v>0.19</v>
      </c>
      <c r="E15" s="138">
        <v>660</v>
      </c>
      <c r="F15" s="137">
        <v>0.74679490000000004</v>
      </c>
      <c r="G15" s="138">
        <v>22</v>
      </c>
      <c r="H15" s="137">
        <v>0.1342593</v>
      </c>
      <c r="I15" s="139">
        <v>1294</v>
      </c>
      <c r="J15" s="137">
        <v>0.31301129999999999</v>
      </c>
      <c r="K15" s="126"/>
      <c r="L15" s="129">
        <v>2467</v>
      </c>
      <c r="M15" s="133">
        <v>2819</v>
      </c>
      <c r="N15" s="130">
        <v>54</v>
      </c>
      <c r="O15" s="8">
        <v>5340</v>
      </c>
      <c r="P15" s="131">
        <v>0.20142064010450686</v>
      </c>
    </row>
    <row r="16" spans="1:16" x14ac:dyDescent="0.2">
      <c r="A16" s="57"/>
      <c r="B16" s="124">
        <v>10</v>
      </c>
      <c r="C16" s="125">
        <v>286</v>
      </c>
      <c r="D16" s="126">
        <v>0.22</v>
      </c>
      <c r="E16" s="132">
        <v>144</v>
      </c>
      <c r="F16" s="126">
        <v>0.78875289999999998</v>
      </c>
      <c r="G16" s="132">
        <v>10</v>
      </c>
      <c r="H16" s="126">
        <v>0.1574074</v>
      </c>
      <c r="I16" s="128">
        <v>440</v>
      </c>
      <c r="J16" s="126">
        <v>0.34112989999999999</v>
      </c>
      <c r="K16" s="126"/>
      <c r="L16" s="129">
        <v>2740</v>
      </c>
      <c r="M16" s="133">
        <v>2969</v>
      </c>
      <c r="N16" s="130">
        <v>63</v>
      </c>
      <c r="O16" s="8">
        <v>5772</v>
      </c>
      <c r="P16" s="131">
        <v>0.22370999346832135</v>
      </c>
    </row>
    <row r="17" spans="1:16" x14ac:dyDescent="0.2">
      <c r="A17" s="57"/>
      <c r="B17" s="124">
        <v>11</v>
      </c>
      <c r="C17" s="125">
        <v>123</v>
      </c>
      <c r="D17" s="126">
        <v>0.23</v>
      </c>
      <c r="E17" s="132">
        <v>133</v>
      </c>
      <c r="F17" s="126">
        <v>0.82750579999999996</v>
      </c>
      <c r="G17" s="132">
        <v>37</v>
      </c>
      <c r="H17" s="126">
        <v>0.24305560000000001</v>
      </c>
      <c r="I17" s="128">
        <v>293</v>
      </c>
      <c r="J17" s="126">
        <v>0.35985430000000002</v>
      </c>
      <c r="K17" s="126"/>
      <c r="L17" s="129">
        <v>2888</v>
      </c>
      <c r="M17" s="133">
        <v>3104</v>
      </c>
      <c r="N17" s="130">
        <v>101</v>
      </c>
      <c r="O17" s="8">
        <v>6093</v>
      </c>
      <c r="P17" s="131">
        <v>0.2357935989549314</v>
      </c>
    </row>
    <row r="18" spans="1:16" x14ac:dyDescent="0.2">
      <c r="A18" s="134" t="s">
        <v>111</v>
      </c>
      <c r="B18" s="140">
        <v>12</v>
      </c>
      <c r="C18" s="136">
        <v>1418</v>
      </c>
      <c r="D18" s="137">
        <v>0.35</v>
      </c>
      <c r="E18" s="138">
        <v>222</v>
      </c>
      <c r="F18" s="137">
        <v>0.89219119999999996</v>
      </c>
      <c r="G18" s="138">
        <v>18</v>
      </c>
      <c r="H18" s="137">
        <v>0.28472219999999998</v>
      </c>
      <c r="I18" s="139">
        <v>1658</v>
      </c>
      <c r="J18" s="137">
        <v>0.46581030000000001</v>
      </c>
      <c r="K18" s="126"/>
      <c r="L18" s="129">
        <v>4334</v>
      </c>
      <c r="M18" s="133">
        <v>3317</v>
      </c>
      <c r="N18" s="130">
        <v>127</v>
      </c>
      <c r="O18" s="8">
        <v>7778</v>
      </c>
      <c r="P18" s="131">
        <v>0.3538536903984324</v>
      </c>
    </row>
    <row r="19" spans="1:16" x14ac:dyDescent="0.2">
      <c r="A19" s="134" t="s">
        <v>112</v>
      </c>
      <c r="B19" s="140">
        <v>13</v>
      </c>
      <c r="C19" s="136">
        <v>1303</v>
      </c>
      <c r="D19" s="137">
        <v>0.46</v>
      </c>
      <c r="E19" s="138">
        <v>82</v>
      </c>
      <c r="F19" s="137">
        <v>0.91608389999999995</v>
      </c>
      <c r="G19" s="138">
        <v>13</v>
      </c>
      <c r="H19" s="137">
        <v>0.31481480000000001</v>
      </c>
      <c r="I19" s="139">
        <v>1398</v>
      </c>
      <c r="J19" s="137">
        <v>0.55515080000000006</v>
      </c>
      <c r="K19" s="126"/>
      <c r="L19" s="129">
        <v>5595</v>
      </c>
      <c r="M19" s="133">
        <v>3394</v>
      </c>
      <c r="N19" s="130">
        <v>137</v>
      </c>
      <c r="O19" s="8">
        <v>9126</v>
      </c>
      <c r="P19" s="131">
        <v>0.4568092749836708</v>
      </c>
    </row>
    <row r="20" spans="1:16" x14ac:dyDescent="0.2">
      <c r="A20" s="57"/>
      <c r="B20" s="124">
        <v>14</v>
      </c>
      <c r="C20" s="125">
        <v>1003</v>
      </c>
      <c r="D20" s="126">
        <v>0.54</v>
      </c>
      <c r="E20" s="132">
        <v>90</v>
      </c>
      <c r="F20" s="126">
        <v>0.94230769999999997</v>
      </c>
      <c r="G20" s="132">
        <v>28</v>
      </c>
      <c r="H20" s="126">
        <v>0.37962960000000001</v>
      </c>
      <c r="I20" s="128">
        <v>1121</v>
      </c>
      <c r="J20" s="126">
        <v>0.62678940000000005</v>
      </c>
      <c r="K20" s="126"/>
      <c r="L20" s="129">
        <v>6646</v>
      </c>
      <c r="M20" s="133">
        <v>3501</v>
      </c>
      <c r="N20" s="130">
        <v>164</v>
      </c>
      <c r="O20" s="8">
        <v>10311</v>
      </c>
      <c r="P20" s="131">
        <v>0.54261920313520573</v>
      </c>
    </row>
    <row r="21" spans="1:16" x14ac:dyDescent="0.2">
      <c r="A21" s="57"/>
      <c r="B21" s="124">
        <v>15</v>
      </c>
      <c r="C21" s="125">
        <v>2286</v>
      </c>
      <c r="D21" s="126">
        <v>0.74</v>
      </c>
      <c r="E21" s="132">
        <v>117</v>
      </c>
      <c r="F21" s="126">
        <v>0.97639860000000001</v>
      </c>
      <c r="G21" s="132">
        <v>164</v>
      </c>
      <c r="H21" s="126">
        <v>0.75925929999999997</v>
      </c>
      <c r="I21" s="128">
        <v>2567</v>
      </c>
      <c r="J21" s="126">
        <v>0.79083590000000004</v>
      </c>
      <c r="K21" s="126"/>
      <c r="L21" s="129">
        <v>8943</v>
      </c>
      <c r="M21" s="133">
        <v>3605</v>
      </c>
      <c r="N21" s="130">
        <v>295</v>
      </c>
      <c r="O21" s="8">
        <v>12843</v>
      </c>
      <c r="P21" s="131">
        <v>0.7301600261267146</v>
      </c>
    </row>
    <row r="22" spans="1:16" x14ac:dyDescent="0.2">
      <c r="A22" s="57"/>
      <c r="B22" s="124">
        <v>16</v>
      </c>
      <c r="C22" s="125">
        <v>1846</v>
      </c>
      <c r="D22" s="126">
        <v>0.89</v>
      </c>
      <c r="E22" s="132">
        <v>72</v>
      </c>
      <c r="F22" s="126">
        <v>0.99737759999999998</v>
      </c>
      <c r="G22" s="132">
        <v>64</v>
      </c>
      <c r="H22" s="126">
        <v>0.90740739999999998</v>
      </c>
      <c r="I22" s="128">
        <v>1982</v>
      </c>
      <c r="J22" s="126">
        <v>0.91749749999999997</v>
      </c>
      <c r="K22" s="126"/>
      <c r="L22" s="129">
        <v>10677</v>
      </c>
      <c r="M22" s="133">
        <v>3676</v>
      </c>
      <c r="N22" s="130">
        <v>348</v>
      </c>
      <c r="O22" s="8">
        <v>14701</v>
      </c>
      <c r="P22" s="131">
        <v>0.87173416067929455</v>
      </c>
    </row>
    <row r="23" spans="1:16" x14ac:dyDescent="0.2">
      <c r="A23" s="57"/>
      <c r="B23" s="124">
        <v>17</v>
      </c>
      <c r="C23" s="125">
        <v>536</v>
      </c>
      <c r="D23" s="126">
        <v>0.94</v>
      </c>
      <c r="E23" s="132">
        <v>7</v>
      </c>
      <c r="F23" s="126">
        <v>0.99941720000000001</v>
      </c>
      <c r="G23" s="132">
        <v>28</v>
      </c>
      <c r="H23" s="126">
        <v>0.97222220000000004</v>
      </c>
      <c r="I23" s="128">
        <v>571</v>
      </c>
      <c r="J23" s="126">
        <v>0.95398769999999999</v>
      </c>
      <c r="K23" s="126"/>
      <c r="L23" s="129">
        <v>11439</v>
      </c>
      <c r="M23" s="133">
        <v>3683</v>
      </c>
      <c r="N23" s="130">
        <v>378</v>
      </c>
      <c r="O23" s="8">
        <v>15500</v>
      </c>
      <c r="P23" s="131">
        <v>0.93394839973873289</v>
      </c>
    </row>
    <row r="24" spans="1:16" x14ac:dyDescent="0.2">
      <c r="A24" s="57"/>
      <c r="B24" s="124">
        <v>18</v>
      </c>
      <c r="C24" s="125">
        <v>555</v>
      </c>
      <c r="D24" s="126">
        <v>0.99</v>
      </c>
      <c r="E24" s="132">
        <v>2</v>
      </c>
      <c r="F24" s="126">
        <v>1</v>
      </c>
      <c r="G24" s="132">
        <v>10</v>
      </c>
      <c r="H24" s="126">
        <v>0.99537039999999999</v>
      </c>
      <c r="I24" s="128">
        <v>567</v>
      </c>
      <c r="J24" s="126">
        <v>0.99022239999999995</v>
      </c>
      <c r="K24" s="126"/>
      <c r="L24" s="129">
        <v>12068</v>
      </c>
      <c r="M24" s="133">
        <v>3688</v>
      </c>
      <c r="N24" s="130">
        <v>389</v>
      </c>
      <c r="O24" s="8">
        <v>16145</v>
      </c>
      <c r="P24" s="131">
        <v>0.98530372305682556</v>
      </c>
    </row>
    <row r="25" spans="1:16" x14ac:dyDescent="0.2">
      <c r="A25" s="57"/>
      <c r="B25" s="124">
        <v>19</v>
      </c>
      <c r="C25" s="125">
        <v>116</v>
      </c>
      <c r="D25" s="126">
        <v>1</v>
      </c>
      <c r="E25" s="132">
        <v>0</v>
      </c>
      <c r="F25" s="126">
        <v>1</v>
      </c>
      <c r="G25" s="132">
        <v>0</v>
      </c>
      <c r="H25" s="126">
        <v>0.99537039999999999</v>
      </c>
      <c r="I25" s="128">
        <v>116</v>
      </c>
      <c r="J25" s="126">
        <v>0.99763550000000001</v>
      </c>
      <c r="K25" s="126"/>
      <c r="L25" s="129">
        <v>12199</v>
      </c>
      <c r="M25" s="133">
        <v>3688</v>
      </c>
      <c r="N25" s="130">
        <v>389</v>
      </c>
      <c r="O25" s="8">
        <v>16276</v>
      </c>
      <c r="P25" s="131">
        <v>0.99599934683213587</v>
      </c>
    </row>
    <row r="26" spans="1:16" x14ac:dyDescent="0.2">
      <c r="A26" s="57"/>
      <c r="B26" s="124">
        <v>20</v>
      </c>
      <c r="C26" s="125">
        <v>22</v>
      </c>
      <c r="D26" s="126">
        <v>1</v>
      </c>
      <c r="E26" s="127">
        <v>0</v>
      </c>
      <c r="F26" s="126">
        <v>1</v>
      </c>
      <c r="G26" s="127">
        <v>1</v>
      </c>
      <c r="H26" s="126">
        <v>0.99768520000000005</v>
      </c>
      <c r="I26" s="128">
        <v>23</v>
      </c>
      <c r="J26" s="126">
        <v>0.99910529999999997</v>
      </c>
      <c r="K26" s="126"/>
      <c r="L26" s="129">
        <v>12231</v>
      </c>
      <c r="M26" s="133">
        <v>3689</v>
      </c>
      <c r="N26" s="130">
        <v>390</v>
      </c>
      <c r="O26" s="8">
        <v>16310</v>
      </c>
      <c r="P26" s="131">
        <v>0.99861201828870017</v>
      </c>
    </row>
    <row r="27" spans="1:16" x14ac:dyDescent="0.2">
      <c r="A27" s="57"/>
      <c r="B27" s="124">
        <v>21</v>
      </c>
      <c r="C27" s="125">
        <v>10</v>
      </c>
      <c r="D27" s="126">
        <v>1</v>
      </c>
      <c r="E27" s="127">
        <v>0</v>
      </c>
      <c r="F27" s="126">
        <v>1</v>
      </c>
      <c r="G27" s="127">
        <v>1</v>
      </c>
      <c r="H27" s="126">
        <v>1</v>
      </c>
      <c r="I27" s="128">
        <v>11</v>
      </c>
      <c r="J27" s="126">
        <v>0.99980829999999998</v>
      </c>
      <c r="K27" s="126"/>
      <c r="L27" s="129">
        <v>12241</v>
      </c>
      <c r="M27" s="133">
        <v>3689</v>
      </c>
      <c r="N27" s="130">
        <v>390</v>
      </c>
      <c r="O27" s="8">
        <v>16320</v>
      </c>
      <c r="P27" s="131">
        <v>0.99942847811887658</v>
      </c>
    </row>
    <row r="28" spans="1:16" x14ac:dyDescent="0.2">
      <c r="A28" s="57"/>
      <c r="B28" s="124">
        <v>22</v>
      </c>
      <c r="C28" s="125">
        <v>2</v>
      </c>
      <c r="D28" s="126">
        <v>1</v>
      </c>
      <c r="E28" s="127">
        <v>0</v>
      </c>
      <c r="F28" s="126">
        <v>1</v>
      </c>
      <c r="G28" s="127">
        <v>0</v>
      </c>
      <c r="H28" s="126">
        <v>1</v>
      </c>
      <c r="I28" s="128">
        <v>2</v>
      </c>
      <c r="J28" s="126">
        <v>0.99993609999999999</v>
      </c>
      <c r="K28" s="126"/>
      <c r="L28" s="129">
        <v>12244</v>
      </c>
      <c r="M28" s="133">
        <v>3689</v>
      </c>
      <c r="N28" s="130">
        <v>390</v>
      </c>
      <c r="O28" s="8">
        <v>16323</v>
      </c>
      <c r="P28" s="131">
        <v>0.99967341606792948</v>
      </c>
    </row>
    <row r="29" spans="1:16" x14ac:dyDescent="0.2">
      <c r="A29" s="57"/>
      <c r="B29" s="124">
        <v>23</v>
      </c>
      <c r="C29" s="125">
        <v>1</v>
      </c>
      <c r="D29" s="126">
        <v>1</v>
      </c>
      <c r="E29" s="127">
        <v>0</v>
      </c>
      <c r="F29" s="126">
        <v>1</v>
      </c>
      <c r="G29" s="127">
        <v>0</v>
      </c>
      <c r="H29" s="126">
        <v>1</v>
      </c>
      <c r="I29" s="128">
        <v>1</v>
      </c>
      <c r="J29" s="126">
        <v>1</v>
      </c>
      <c r="K29" s="126"/>
      <c r="L29" s="129">
        <v>12245</v>
      </c>
      <c r="M29" s="133">
        <v>3689</v>
      </c>
      <c r="N29" s="130">
        <v>390</v>
      </c>
      <c r="O29" s="8">
        <v>16324</v>
      </c>
      <c r="P29" s="131">
        <v>0.99975506205094711</v>
      </c>
    </row>
    <row r="30" spans="1:16" x14ac:dyDescent="0.2">
      <c r="A30" s="57"/>
      <c r="B30" s="124" t="s">
        <v>113</v>
      </c>
      <c r="C30" s="141">
        <v>0</v>
      </c>
      <c r="D30" s="126">
        <v>1</v>
      </c>
      <c r="E30" s="127">
        <v>0</v>
      </c>
      <c r="F30" s="126">
        <v>1</v>
      </c>
      <c r="G30" s="127">
        <v>0</v>
      </c>
      <c r="H30" s="126">
        <v>1</v>
      </c>
      <c r="I30" s="142">
        <v>0</v>
      </c>
      <c r="J30" s="126">
        <v>1</v>
      </c>
      <c r="K30" s="126"/>
      <c r="L30" s="129">
        <v>12248</v>
      </c>
      <c r="M30" s="133">
        <v>3689</v>
      </c>
      <c r="N30" s="130">
        <v>390</v>
      </c>
      <c r="O30" s="8">
        <v>16327</v>
      </c>
      <c r="P30" s="131">
        <v>1</v>
      </c>
    </row>
    <row r="31" spans="1:16" x14ac:dyDescent="0.2">
      <c r="A31" s="134"/>
      <c r="B31" s="134" t="s">
        <v>114</v>
      </c>
      <c r="C31" s="143">
        <v>11784</v>
      </c>
      <c r="D31" s="144"/>
      <c r="E31" s="143">
        <v>3432</v>
      </c>
      <c r="F31" s="143"/>
      <c r="G31" s="143">
        <v>432</v>
      </c>
      <c r="H31" s="143"/>
      <c r="I31" s="143">
        <v>15648</v>
      </c>
      <c r="J31" s="145"/>
      <c r="L31" s="133"/>
      <c r="M31" s="133"/>
      <c r="N31" s="130"/>
    </row>
    <row r="32" spans="1:16" x14ac:dyDescent="0.2">
      <c r="A32" s="134"/>
      <c r="B32" s="134" t="s">
        <v>115</v>
      </c>
      <c r="C32" s="146">
        <v>12.906737949762389</v>
      </c>
      <c r="D32" s="144"/>
      <c r="E32" s="146">
        <v>7.7937062937062933</v>
      </c>
      <c r="F32" s="143"/>
      <c r="G32" s="146">
        <v>13.592592592592593</v>
      </c>
      <c r="H32" s="143"/>
      <c r="I32" s="146">
        <v>11.804256134969325</v>
      </c>
      <c r="J32" s="145"/>
      <c r="L32" s="133"/>
      <c r="M32" s="133"/>
      <c r="N32" s="130"/>
    </row>
  </sheetData>
  <mergeCells count="7">
    <mergeCell ref="L4:P4"/>
    <mergeCell ref="A1:J1"/>
    <mergeCell ref="B4:B5"/>
    <mergeCell ref="C4:D4"/>
    <mergeCell ref="E4:F4"/>
    <mergeCell ref="G4:H4"/>
    <mergeCell ref="I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Table 2.1</vt:lpstr>
      <vt:lpstr>Table 2.2</vt:lpstr>
      <vt:lpstr>Table 2.3 &amp; 2.4</vt:lpstr>
      <vt:lpstr>Table 2.5 &amp; 2.6</vt:lpstr>
      <vt:lpstr>Table 2.7 &amp; 2.8 &amp; 2.9</vt:lpstr>
      <vt:lpstr>Table 2.10a &amp; 2.10b</vt:lpstr>
      <vt:lpstr>Table 2.11</vt:lpstr>
      <vt:lpstr>Table 2.12 &amp; 2.13</vt:lpstr>
      <vt:lpstr>Table 2.14</vt:lpstr>
      <vt:lpstr>Table 2.15</vt:lpstr>
      <vt:lpstr>Table 2.20 &amp; 2.21</vt:lpstr>
      <vt:lpstr>Table 2.22 &amp; 2.23</vt:lpstr>
      <vt:lpstr>Table 2.24</vt:lpstr>
    </vt:vector>
  </TitlesOfParts>
  <Company>Cleveland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Cleveland State University</dc:creator>
  <cp:lastModifiedBy>Cleveland State University</cp:lastModifiedBy>
  <dcterms:created xsi:type="dcterms:W3CDTF">2020-02-16T16:17:36Z</dcterms:created>
  <dcterms:modified xsi:type="dcterms:W3CDTF">2020-12-15T21:48:11Z</dcterms:modified>
</cp:coreProperties>
</file>