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35" windowWidth="8040" windowHeight="6090" tabRatio="601" activeTab="0"/>
  </bookViews>
  <sheets>
    <sheet name="hc, pg1" sheetId="1" r:id="rId1"/>
    <sheet name="hc,race,college, pg2" sheetId="2" r:id="rId2"/>
    <sheet name="hc_AcPlan, pg3-8" sheetId="3" r:id="rId3"/>
  </sheets>
  <definedNames>
    <definedName name="HTML_CodePage" hidden="1">1252</definedName>
    <definedName name="HTML_Control" localSheetId="2" hidden="1">{"'hc, pg1'!$A$1:$G$43"}</definedName>
    <definedName name="HTML_Control" hidden="1">{"'hc, pg1'!$A$1:$G$43"}</definedName>
    <definedName name="HTML_Description" hidden="1">""</definedName>
    <definedName name="HTML_Email" hidden="1">""</definedName>
    <definedName name="HTML_Header" hidden="1">""</definedName>
    <definedName name="HTML_LastUpdate" hidden="1">"11/15/00"</definedName>
    <definedName name="HTML_LineAfter" hidden="1">FALSE</definedName>
    <definedName name="HTML_LineBefore" hidden="1">FALSE</definedName>
    <definedName name="HTML_Name" hidden="1">"Jean Mason"</definedName>
    <definedName name="HTML_OBDlg2" hidden="1">TRUE</definedName>
    <definedName name="HTML_OBDlg4" hidden="1">TRUE</definedName>
    <definedName name="HTML_OS" hidden="1">0</definedName>
    <definedName name="HTML_PathFile" hidden="1">"I:\Jean\Fall_HC.htm"</definedName>
    <definedName name="HTML_Title" hidden="1">""</definedName>
    <definedName name="_xlnm.Print_Titles" localSheetId="2">'hc_AcPlan, pg3-8'!$1:$5</definedName>
  </definedNames>
  <calcPr fullCalcOnLoad="1"/>
</workbook>
</file>

<file path=xl/sharedStrings.xml><?xml version="1.0" encoding="utf-8"?>
<sst xmlns="http://schemas.openxmlformats.org/spreadsheetml/2006/main" count="966" uniqueCount="514">
  <si>
    <t>CLEVELAND STATE UNIVERSITY</t>
  </si>
  <si>
    <t>HEADCOUNT ENROLLMENT</t>
  </si>
  <si>
    <t>College Level and Attendance</t>
  </si>
  <si>
    <t>College</t>
  </si>
  <si>
    <t>Level</t>
  </si>
  <si>
    <t>Attendance</t>
  </si>
  <si>
    <t>Total</t>
  </si>
  <si>
    <t>Undergrad</t>
  </si>
  <si>
    <t>Master/Law</t>
  </si>
  <si>
    <t>Doctoral</t>
  </si>
  <si>
    <t>Full-time</t>
  </si>
  <si>
    <t>Part-time</t>
  </si>
  <si>
    <t>Arts &amp; Sciences</t>
  </si>
  <si>
    <t>Business</t>
  </si>
  <si>
    <t>Education</t>
  </si>
  <si>
    <t>Engineering</t>
  </si>
  <si>
    <t>First College</t>
  </si>
  <si>
    <t xml:space="preserve">Law </t>
  </si>
  <si>
    <t>University Studies</t>
  </si>
  <si>
    <t>Urban Affairs</t>
  </si>
  <si>
    <t>Ugrad. NonDegree</t>
  </si>
  <si>
    <t xml:space="preserve">   TOTAL</t>
  </si>
  <si>
    <t>College Level by Attendance</t>
  </si>
  <si>
    <t>Undergraduate</t>
  </si>
  <si>
    <t>Masters/Law</t>
  </si>
  <si>
    <t xml:space="preserve">     TOTAL</t>
  </si>
  <si>
    <t>NOTES:</t>
  </si>
  <si>
    <t>TOTAL</t>
  </si>
  <si>
    <t>Graduate and Law</t>
  </si>
  <si>
    <t>Law</t>
  </si>
  <si>
    <t>By College, Sex and Race</t>
  </si>
  <si>
    <t>White</t>
  </si>
  <si>
    <t>Black</t>
  </si>
  <si>
    <t>Hispanic</t>
  </si>
  <si>
    <t>Asian or Pacific Islander</t>
  </si>
  <si>
    <t>American Indian</t>
  </si>
  <si>
    <t>Not Applicable</t>
  </si>
  <si>
    <t>Non-Resident Aliens</t>
  </si>
  <si>
    <t>Female</t>
  </si>
  <si>
    <t>Male</t>
  </si>
  <si>
    <t>Total Female</t>
  </si>
  <si>
    <t>Total Male</t>
  </si>
  <si>
    <t xml:space="preserve">NOTES: </t>
  </si>
  <si>
    <t>Anthropology</t>
  </si>
  <si>
    <t>Art</t>
  </si>
  <si>
    <t>Chemistry</t>
  </si>
  <si>
    <t>Classical and Medieval Studies</t>
  </si>
  <si>
    <t>Communications</t>
  </si>
  <si>
    <t>Dramatic Arts</t>
  </si>
  <si>
    <t>Economics</t>
  </si>
  <si>
    <t>English</t>
  </si>
  <si>
    <t>French</t>
  </si>
  <si>
    <t>History</t>
  </si>
  <si>
    <t>Mathematics</t>
  </si>
  <si>
    <t>Music</t>
  </si>
  <si>
    <t>Nursing</t>
  </si>
  <si>
    <t>Philosophy</t>
  </si>
  <si>
    <t>Physics</t>
  </si>
  <si>
    <t>Political Science</t>
  </si>
  <si>
    <t>Psychology</t>
  </si>
  <si>
    <t>Religious Studies</t>
  </si>
  <si>
    <t>Sociology</t>
  </si>
  <si>
    <t>Spanish</t>
  </si>
  <si>
    <t>Social Work</t>
  </si>
  <si>
    <t>Accounting</t>
  </si>
  <si>
    <t>Finance</t>
  </si>
  <si>
    <t>Health Care Administration</t>
  </si>
  <si>
    <t>Information Systems</t>
  </si>
  <si>
    <t>Marketing</t>
  </si>
  <si>
    <t>Early Childhood Education</t>
  </si>
  <si>
    <t>Middle Childhood Education</t>
  </si>
  <si>
    <t>Special Education</t>
  </si>
  <si>
    <t>Chemical Engineering</t>
  </si>
  <si>
    <t>Civil Engineering</t>
  </si>
  <si>
    <t>Mechanical Engineering</t>
  </si>
  <si>
    <t>Engineering Mechanics</t>
  </si>
  <si>
    <t>Curriculum &amp; Instruction</t>
  </si>
  <si>
    <t>Environmental Studies</t>
  </si>
  <si>
    <t>Public Administration</t>
  </si>
  <si>
    <t>Urban Studies</t>
  </si>
  <si>
    <t>Public Health</t>
  </si>
  <si>
    <t>Women's Studies</t>
  </si>
  <si>
    <t>Master of Business Administration</t>
  </si>
  <si>
    <t>Industrial &amp; Manufacturing Engineering</t>
  </si>
  <si>
    <t>2. Full-time status was defined as: Any student registered for a minimum of 12 hours for all levels.</t>
  </si>
  <si>
    <t>Urban Services Administration</t>
  </si>
  <si>
    <t>Graduate Studies</t>
  </si>
  <si>
    <t>Linguistics</t>
  </si>
  <si>
    <t>1. Total headcount in this report excludes 1 student with zero credit hours and 3 students taking SAB (Study Abroad) courses only. The total unduplicated headcount without these omissions is 16,002.</t>
  </si>
  <si>
    <t>Fall 2002</t>
  </si>
  <si>
    <t>2. Total headcount in this report excludes 1 student with zero credit hours and 3 students taking SAB (Study Abroad) courses only. The total unduplicated headcount without these omissions is 16,002.</t>
  </si>
  <si>
    <t>Academic Plan</t>
  </si>
  <si>
    <t>Dual Major</t>
  </si>
  <si>
    <t>ANT</t>
  </si>
  <si>
    <t>ART</t>
  </si>
  <si>
    <t>ARTPB</t>
  </si>
  <si>
    <t>ASCER</t>
  </si>
  <si>
    <t>ASND</t>
  </si>
  <si>
    <t>ASPB</t>
  </si>
  <si>
    <t>Arts &amp; Sciences Undecided</t>
  </si>
  <si>
    <t>ASPBUND</t>
  </si>
  <si>
    <t>Undecided</t>
  </si>
  <si>
    <t>BIO</t>
  </si>
  <si>
    <t>Biology</t>
  </si>
  <si>
    <t>BIT</t>
  </si>
  <si>
    <t>CBC</t>
  </si>
  <si>
    <t>Clinical Bioanalytical Chem</t>
  </si>
  <si>
    <t>CCH</t>
  </si>
  <si>
    <t>Culture, Com and Health Care</t>
  </si>
  <si>
    <t>CHM</t>
  </si>
  <si>
    <t>CHMPB</t>
  </si>
  <si>
    <t>CLM</t>
  </si>
  <si>
    <t>COM</t>
  </si>
  <si>
    <t>DBI</t>
  </si>
  <si>
    <t>DCH</t>
  </si>
  <si>
    <t>DIV</t>
  </si>
  <si>
    <t>Diversity Professional</t>
  </si>
  <si>
    <t>DRA</t>
  </si>
  <si>
    <t>ECN</t>
  </si>
  <si>
    <t>ENG</t>
  </si>
  <si>
    <t>ENGPB</t>
  </si>
  <si>
    <t>EVAAS</t>
  </si>
  <si>
    <t>Evironmental Studies</t>
  </si>
  <si>
    <t>EVSAS</t>
  </si>
  <si>
    <t>Environmental Sciences</t>
  </si>
  <si>
    <t>EVSASPB</t>
  </si>
  <si>
    <t>FRN</t>
  </si>
  <si>
    <t>GAR</t>
  </si>
  <si>
    <t>GASDE</t>
  </si>
  <si>
    <t>Graduate Arts &amp; Sciences</t>
  </si>
  <si>
    <t>GASND</t>
  </si>
  <si>
    <t>GBI</t>
  </si>
  <si>
    <t>GCH</t>
  </si>
  <si>
    <t>GCM</t>
  </si>
  <si>
    <t>Communication Thry and M</t>
  </si>
  <si>
    <t>GEC</t>
  </si>
  <si>
    <t>GEG</t>
  </si>
  <si>
    <t>GEO</t>
  </si>
  <si>
    <t>Geological Sciences</t>
  </si>
  <si>
    <t>GEOPB</t>
  </si>
  <si>
    <t>GES</t>
  </si>
  <si>
    <t>GEV</t>
  </si>
  <si>
    <t>Environmental Science</t>
  </si>
  <si>
    <t>GHE</t>
  </si>
  <si>
    <t>Health Science</t>
  </si>
  <si>
    <t>GHS</t>
  </si>
  <si>
    <t>GMA</t>
  </si>
  <si>
    <t>GMT</t>
  </si>
  <si>
    <t>GMU</t>
  </si>
  <si>
    <t>GNR</t>
  </si>
  <si>
    <t>GOT</t>
  </si>
  <si>
    <t>Occupational Therapy, Master</t>
  </si>
  <si>
    <t>GPH</t>
  </si>
  <si>
    <t>GPL</t>
  </si>
  <si>
    <t>GPSYS</t>
  </si>
  <si>
    <t>Psychology Specialist</t>
  </si>
  <si>
    <t>GPY</t>
  </si>
  <si>
    <t>GSN</t>
  </si>
  <si>
    <t>GSO</t>
  </si>
  <si>
    <t>GSP</t>
  </si>
  <si>
    <t>Speech Pathology and Aud</t>
  </si>
  <si>
    <t>GSW</t>
  </si>
  <si>
    <t>HIS</t>
  </si>
  <si>
    <t>HSC</t>
  </si>
  <si>
    <t>Pre-Health Sciences</t>
  </si>
  <si>
    <t>HSO</t>
  </si>
  <si>
    <t>Occupational Therapy</t>
  </si>
  <si>
    <t>HSO-CERT</t>
  </si>
  <si>
    <t>HSOPB</t>
  </si>
  <si>
    <t>HSP</t>
  </si>
  <si>
    <t>Physical Therapy</t>
  </si>
  <si>
    <t>IR</t>
  </si>
  <si>
    <t>International Relations</t>
  </si>
  <si>
    <t>LIB</t>
  </si>
  <si>
    <t>Liberal Studies</t>
  </si>
  <si>
    <t>LIN</t>
  </si>
  <si>
    <t>LINPB</t>
  </si>
  <si>
    <t>MPT</t>
  </si>
  <si>
    <t>MTH</t>
  </si>
  <si>
    <t>MTS</t>
  </si>
  <si>
    <t>MUS</t>
  </si>
  <si>
    <t>MUS-BA</t>
  </si>
  <si>
    <t>NPB</t>
  </si>
  <si>
    <t>Undeclared Basic Nursing</t>
  </si>
  <si>
    <t>NUB</t>
  </si>
  <si>
    <t>Basic Nursing</t>
  </si>
  <si>
    <t>NUBPB</t>
  </si>
  <si>
    <t>NUR</t>
  </si>
  <si>
    <t>RN Nursing</t>
  </si>
  <si>
    <t>NURPB</t>
  </si>
  <si>
    <t>OCTPB</t>
  </si>
  <si>
    <t>PHL</t>
  </si>
  <si>
    <t>PHS</t>
  </si>
  <si>
    <t>PHTPB</t>
  </si>
  <si>
    <t>PHY</t>
  </si>
  <si>
    <t>PPHAR</t>
  </si>
  <si>
    <t>Pre Pharmacy</t>
  </si>
  <si>
    <t>PPHARPB</t>
  </si>
  <si>
    <t>Pre Pharmacy Post Bacc</t>
  </si>
  <si>
    <t>PSC</t>
  </si>
  <si>
    <t>PSCPB</t>
  </si>
  <si>
    <t>PSY</t>
  </si>
  <si>
    <t>PSYPB</t>
  </si>
  <si>
    <t>REL</t>
  </si>
  <si>
    <t>SOC</t>
  </si>
  <si>
    <t>SPH</t>
  </si>
  <si>
    <t>Speech &amp; Hearing</t>
  </si>
  <si>
    <t>SPN</t>
  </si>
  <si>
    <t>SPP</t>
  </si>
  <si>
    <t>SSC</t>
  </si>
  <si>
    <t>Social Science</t>
  </si>
  <si>
    <t>SST</t>
  </si>
  <si>
    <t>Social Studies</t>
  </si>
  <si>
    <t>SWK</t>
  </si>
  <si>
    <t>SWKPB</t>
  </si>
  <si>
    <t>UNDA</t>
  </si>
  <si>
    <t>A&amp;S Undecided</t>
  </si>
  <si>
    <t>WST-BA</t>
  </si>
  <si>
    <t>FST</t>
  </si>
  <si>
    <t>ANTFC</t>
  </si>
  <si>
    <t>ARTFC</t>
  </si>
  <si>
    <t>BIOFC</t>
  </si>
  <si>
    <t>COMFC</t>
  </si>
  <si>
    <t>DRAFC</t>
  </si>
  <si>
    <t>ENGFC</t>
  </si>
  <si>
    <t>EVAFC</t>
  </si>
  <si>
    <t>HISFC</t>
  </si>
  <si>
    <t>IRFC</t>
  </si>
  <si>
    <t>PDM</t>
  </si>
  <si>
    <t>Personally Designed Major</t>
  </si>
  <si>
    <t>PHLFC</t>
  </si>
  <si>
    <t>PHYFC</t>
  </si>
  <si>
    <t>PSCFC</t>
  </si>
  <si>
    <t>PSYFC</t>
  </si>
  <si>
    <t>SOCFC</t>
  </si>
  <si>
    <t>SSCFC</t>
  </si>
  <si>
    <t>SWKFC</t>
  </si>
  <si>
    <t>UNDF</t>
  </si>
  <si>
    <t>Fst Undecided</t>
  </si>
  <si>
    <t>USTFC</t>
  </si>
  <si>
    <t>WSTFC</t>
  </si>
  <si>
    <t>ACT</t>
  </si>
  <si>
    <t>ACTPB</t>
  </si>
  <si>
    <t>AMB</t>
  </si>
  <si>
    <t>Accelerated Business Adm</t>
  </si>
  <si>
    <t>BEC</t>
  </si>
  <si>
    <t>Business Economics</t>
  </si>
  <si>
    <t>BUCER</t>
  </si>
  <si>
    <t>BUPB</t>
  </si>
  <si>
    <t>Business Undecided</t>
  </si>
  <si>
    <t>BUPBUND</t>
  </si>
  <si>
    <t>BUSND</t>
  </si>
  <si>
    <t>CIS</t>
  </si>
  <si>
    <t>Comp &amp; Info Science</t>
  </si>
  <si>
    <t>CISPB</t>
  </si>
  <si>
    <t>CS</t>
  </si>
  <si>
    <t>Computer Science</t>
  </si>
  <si>
    <t>CSPB</t>
  </si>
  <si>
    <t>DAC</t>
  </si>
  <si>
    <t>DBA</t>
  </si>
  <si>
    <t>Business Administration-Doctor</t>
  </si>
  <si>
    <t>DIS</t>
  </si>
  <si>
    <t>DML</t>
  </si>
  <si>
    <t>Labor Relations and Huma</t>
  </si>
  <si>
    <t>EBA</t>
  </si>
  <si>
    <t>Executive Business Admin</t>
  </si>
  <si>
    <t>FIN</t>
  </si>
  <si>
    <t>FINPB</t>
  </si>
  <si>
    <t>GAF</t>
  </si>
  <si>
    <t>GBUDE</t>
  </si>
  <si>
    <t>Graduate Business</t>
  </si>
  <si>
    <t>GBUND</t>
  </si>
  <si>
    <t>GCS</t>
  </si>
  <si>
    <t>Computer and Information</t>
  </si>
  <si>
    <t>GFN</t>
  </si>
  <si>
    <t>GLR</t>
  </si>
  <si>
    <t>GMK</t>
  </si>
  <si>
    <t>HCA</t>
  </si>
  <si>
    <t>IFS</t>
  </si>
  <si>
    <t>JDMBA</t>
  </si>
  <si>
    <t>MBA</t>
  </si>
  <si>
    <t>Business Administration</t>
  </si>
  <si>
    <t>MBH</t>
  </si>
  <si>
    <t>MBA-Health Care</t>
  </si>
  <si>
    <t>MGT</t>
  </si>
  <si>
    <t>Management</t>
  </si>
  <si>
    <t>MKT</t>
  </si>
  <si>
    <t>MLR</t>
  </si>
  <si>
    <t>MLRPB</t>
  </si>
  <si>
    <t>MPH</t>
  </si>
  <si>
    <t>OMS</t>
  </si>
  <si>
    <t>OMSPB</t>
  </si>
  <si>
    <t>UNDB</t>
  </si>
  <si>
    <t>Bus Undecided</t>
  </si>
  <si>
    <t>URE B</t>
  </si>
  <si>
    <t>EDU</t>
  </si>
  <si>
    <t>ALD</t>
  </si>
  <si>
    <t>Adult Learning &amp; Develop</t>
  </si>
  <si>
    <t>ALD CER</t>
  </si>
  <si>
    <t>Adult Learning and Development</t>
  </si>
  <si>
    <t>C&amp;I</t>
  </si>
  <si>
    <t>CAC</t>
  </si>
  <si>
    <t>Community Agency Counsel</t>
  </si>
  <si>
    <t>CMH</t>
  </si>
  <si>
    <t>CNS</t>
  </si>
  <si>
    <t>Counselor Education</t>
  </si>
  <si>
    <t>CPP</t>
  </si>
  <si>
    <t>EAD</t>
  </si>
  <si>
    <t>Educational Administrati</t>
  </si>
  <si>
    <t>EAS</t>
  </si>
  <si>
    <t>Education Administration</t>
  </si>
  <si>
    <t>ECE</t>
  </si>
  <si>
    <t>ECEPB</t>
  </si>
  <si>
    <t>EDCER</t>
  </si>
  <si>
    <t>EDM</t>
  </si>
  <si>
    <t>EDMPB</t>
  </si>
  <si>
    <t>EDPB</t>
  </si>
  <si>
    <t>Education Undecided</t>
  </si>
  <si>
    <t>EDPBUND</t>
  </si>
  <si>
    <t>EDS</t>
  </si>
  <si>
    <t>Education Specialist</t>
  </si>
  <si>
    <t>EDUC-LIC</t>
  </si>
  <si>
    <t>Graduate Education Licensure</t>
  </si>
  <si>
    <t>EDUND</t>
  </si>
  <si>
    <t>EED</t>
  </si>
  <si>
    <t>Elementary Education</t>
  </si>
  <si>
    <t>EEDPB</t>
  </si>
  <si>
    <t>EXS</t>
  </si>
  <si>
    <t>Exercise Science</t>
  </si>
  <si>
    <t>GDU</t>
  </si>
  <si>
    <t>GEDCER</t>
  </si>
  <si>
    <t>Graduate Education</t>
  </si>
  <si>
    <t>GEDDE</t>
  </si>
  <si>
    <t>GEDND</t>
  </si>
  <si>
    <t>GSM</t>
  </si>
  <si>
    <t>Sports Management</t>
  </si>
  <si>
    <t>MTH6PB</t>
  </si>
  <si>
    <t>PED</t>
  </si>
  <si>
    <t>Health and Physical Educ</t>
  </si>
  <si>
    <t>PEU</t>
  </si>
  <si>
    <t>Physical Education</t>
  </si>
  <si>
    <t>PEUPB</t>
  </si>
  <si>
    <t>SED</t>
  </si>
  <si>
    <t>SME</t>
  </si>
  <si>
    <t>Sports Management, Exerc</t>
  </si>
  <si>
    <t>SUP</t>
  </si>
  <si>
    <t>Supervision</t>
  </si>
  <si>
    <t>TEACH CERT</t>
  </si>
  <si>
    <t>Teacher Certification</t>
  </si>
  <si>
    <t>UEA</t>
  </si>
  <si>
    <t>Urban Ed: Administration</t>
  </si>
  <si>
    <t>UEC</t>
  </si>
  <si>
    <t>Urban Education: Counsel</t>
  </si>
  <si>
    <t>UEL</t>
  </si>
  <si>
    <t>UEP</t>
  </si>
  <si>
    <t>Urban Education: Policy</t>
  </si>
  <si>
    <t>UNDC</t>
  </si>
  <si>
    <t>Edu Undecided</t>
  </si>
  <si>
    <t>EGR</t>
  </si>
  <si>
    <t>ABE</t>
  </si>
  <si>
    <t>Applied Biomedical Engineering</t>
  </si>
  <si>
    <t>BCPE</t>
  </si>
  <si>
    <t>Computer Engineering</t>
  </si>
  <si>
    <t>CE</t>
  </si>
  <si>
    <t>CEPB</t>
  </si>
  <si>
    <t>CHD</t>
  </si>
  <si>
    <t>CHE</t>
  </si>
  <si>
    <t>CHEPB</t>
  </si>
  <si>
    <t>CHG</t>
  </si>
  <si>
    <t>CVD</t>
  </si>
  <si>
    <t>CVE</t>
  </si>
  <si>
    <t>CVG</t>
  </si>
  <si>
    <t>ECT</t>
  </si>
  <si>
    <t>Electronic EgrTechnology</t>
  </si>
  <si>
    <t>EEC</t>
  </si>
  <si>
    <t>ELD</t>
  </si>
  <si>
    <t>Electrical Engineering</t>
  </si>
  <si>
    <t>ELE</t>
  </si>
  <si>
    <t>ELG</t>
  </si>
  <si>
    <t>ELSPB</t>
  </si>
  <si>
    <t>EMG</t>
  </si>
  <si>
    <t>ENCER</t>
  </si>
  <si>
    <t>ENGND</t>
  </si>
  <si>
    <t>ENPB</t>
  </si>
  <si>
    <t>Engineering Undecided</t>
  </si>
  <si>
    <t>ETT</t>
  </si>
  <si>
    <t>Electronic Technology</t>
  </si>
  <si>
    <t>GEE</t>
  </si>
  <si>
    <t>Environmental Engineering</t>
  </si>
  <si>
    <t>GENCER</t>
  </si>
  <si>
    <t>Graduate Engineering</t>
  </si>
  <si>
    <t>GENND</t>
  </si>
  <si>
    <t>IME</t>
  </si>
  <si>
    <t>IND</t>
  </si>
  <si>
    <t>Industrial Engineering</t>
  </si>
  <si>
    <t>INEPB</t>
  </si>
  <si>
    <t>ING</t>
  </si>
  <si>
    <t>INT</t>
  </si>
  <si>
    <t>MCD</t>
  </si>
  <si>
    <t>MCE</t>
  </si>
  <si>
    <t>MCG</t>
  </si>
  <si>
    <t>MCT</t>
  </si>
  <si>
    <t>PE</t>
  </si>
  <si>
    <t>Pre-Engineering</t>
  </si>
  <si>
    <t>UNDE</t>
  </si>
  <si>
    <t>Egr Undecided</t>
  </si>
  <si>
    <t>LAW</t>
  </si>
  <si>
    <t>JD/MBA</t>
  </si>
  <si>
    <t>JD/MES</t>
  </si>
  <si>
    <t>Law and Environmental Studies</t>
  </si>
  <si>
    <t>JD/MPA</t>
  </si>
  <si>
    <t>JD/MUP</t>
  </si>
  <si>
    <t>Law and Urban Planning</t>
  </si>
  <si>
    <t>LAWCE</t>
  </si>
  <si>
    <t>LAWLLM</t>
  </si>
  <si>
    <t>Master of Laws</t>
  </si>
  <si>
    <t>LAWVS</t>
  </si>
  <si>
    <t>UNIV</t>
  </si>
  <si>
    <t>PSEOP</t>
  </si>
  <si>
    <t>UNDUS</t>
  </si>
  <si>
    <t>Collegiate Studies</t>
  </si>
  <si>
    <t>USND</t>
  </si>
  <si>
    <t>USP60</t>
  </si>
  <si>
    <t>Project 60</t>
  </si>
  <si>
    <t>USVS</t>
  </si>
  <si>
    <t>Undergraduate Visiting</t>
  </si>
  <si>
    <t>URB</t>
  </si>
  <si>
    <t>EVA</t>
  </si>
  <si>
    <t>EVS</t>
  </si>
  <si>
    <t>GEI</t>
  </si>
  <si>
    <t>Environmental Studies M.A.</t>
  </si>
  <si>
    <t>GIS</t>
  </si>
  <si>
    <t>GURDE</t>
  </si>
  <si>
    <t>Graduate Urban Affairs</t>
  </si>
  <si>
    <t>GURND</t>
  </si>
  <si>
    <t>MPA</t>
  </si>
  <si>
    <t>NPM</t>
  </si>
  <si>
    <t>Non-Profit Management</t>
  </si>
  <si>
    <t>PSM</t>
  </si>
  <si>
    <t>Public Safety Management</t>
  </si>
  <si>
    <t>UNDU</t>
  </si>
  <si>
    <t>Urban Undecided</t>
  </si>
  <si>
    <t>UPD</t>
  </si>
  <si>
    <t>URBND</t>
  </si>
  <si>
    <t>URE</t>
  </si>
  <si>
    <t>USA</t>
  </si>
  <si>
    <t>USD</t>
  </si>
  <si>
    <t>USG</t>
  </si>
  <si>
    <t>UST</t>
  </si>
  <si>
    <t>NONDE</t>
  </si>
  <si>
    <t>CROSS UNDE</t>
  </si>
  <si>
    <t>NONDEGREE</t>
  </si>
  <si>
    <t>Undergraduate Nondegree</t>
  </si>
  <si>
    <t>GST</t>
  </si>
  <si>
    <t>NONDEG GRA</t>
  </si>
  <si>
    <t>Graduate Nondegree</t>
  </si>
  <si>
    <t>A&amp;S</t>
  </si>
  <si>
    <t>BUS</t>
  </si>
  <si>
    <t>ARTS MGMT</t>
  </si>
  <si>
    <t>Arts Management</t>
  </si>
  <si>
    <t>UED</t>
  </si>
  <si>
    <t>Urban Education</t>
  </si>
  <si>
    <t>1. Minority students are 23.7% of the total population, or 26.1% of the students identified by race.</t>
  </si>
  <si>
    <t>One Major</t>
  </si>
  <si>
    <t>SOCPB</t>
  </si>
  <si>
    <t>% of College</t>
  </si>
  <si>
    <t>Biology-Medical Technology</t>
  </si>
  <si>
    <t>Management &amp; Labor Relations</t>
  </si>
  <si>
    <t>Oper Mgmt &amp; Business Statistics</t>
  </si>
  <si>
    <t>Electrical &amp; Computer Engineering</t>
  </si>
  <si>
    <t>Industrial Egr Technology</t>
  </si>
  <si>
    <t>Mechanical Egr Technology</t>
  </si>
  <si>
    <t>Cross Registration Undergraduate</t>
  </si>
  <si>
    <t>Total University Studies</t>
  </si>
  <si>
    <t>JDMES</t>
  </si>
  <si>
    <t>Environmental Studies and Law</t>
  </si>
  <si>
    <t>JDMPA</t>
  </si>
  <si>
    <t>JDMUPD</t>
  </si>
  <si>
    <t>Urban Planning &amp; Law</t>
  </si>
  <si>
    <t>Total Law</t>
  </si>
  <si>
    <t>Total CSU</t>
  </si>
  <si>
    <t>Total First College</t>
  </si>
  <si>
    <t>Total Undergraduate A&amp;S</t>
  </si>
  <si>
    <t>Business Undergraduate</t>
  </si>
  <si>
    <t>Total Business Undergraduate</t>
  </si>
  <si>
    <t>Education Undergraduate</t>
  </si>
  <si>
    <t>Total Education Undergraduate</t>
  </si>
  <si>
    <t>Engineering Undergraduate</t>
  </si>
  <si>
    <t>Total Engineering Undergraduate</t>
  </si>
  <si>
    <t>Total Undergraduate Nondegree</t>
  </si>
  <si>
    <t>Urban Affairs Undergraduate</t>
  </si>
  <si>
    <t>Total Urban Affairs Undergraduate</t>
  </si>
  <si>
    <t>A&amp;S Graduate</t>
  </si>
  <si>
    <t>Total A&amp;S Graduate</t>
  </si>
  <si>
    <t>Business Graduate</t>
  </si>
  <si>
    <t>Total Business Graduate</t>
  </si>
  <si>
    <t>Total Education Graduate</t>
  </si>
  <si>
    <t>Education Graduate</t>
  </si>
  <si>
    <t>Engineering Graduate</t>
  </si>
  <si>
    <t>Total Engineering Graduate</t>
  </si>
  <si>
    <t>Urban Affairs Graduate</t>
  </si>
  <si>
    <t>Total Urban Affairs Graduate</t>
  </si>
  <si>
    <t xml:space="preserve">A&amp;S Undergraduate </t>
  </si>
  <si>
    <t>% of College Total</t>
  </si>
  <si>
    <t>Urban Real Estate Dev &amp; Finance</t>
  </si>
  <si>
    <t>Accountancy and Financial</t>
  </si>
  <si>
    <t>Counseling and Pupil Personnel</t>
  </si>
  <si>
    <t>Community Health Education</t>
  </si>
  <si>
    <t>Urban Education: Learning</t>
  </si>
  <si>
    <t xml:space="preserve">Urban Geographic Information </t>
  </si>
  <si>
    <t>Master of Public Administration</t>
  </si>
  <si>
    <t xml:space="preserve">Urban Planning, Design </t>
  </si>
  <si>
    <t>By College, Academic Career, Academic Plan and Dual Majors</t>
  </si>
  <si>
    <t>Multiple Majors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</si>
</sst>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\ "/>
    <numFmt numFmtId="168" formatCode="#,##0.0"/>
    <numFmt numFmtId="169" formatCode="_(* #,##0.0_);_(* \(#,##0.0\);_(* &quot;-&quot;?_);_(@_)"/>
    <numFmt numFmtId="170" formatCode="0.000%"/>
    <numFmt numFmtId="171" formatCode="#,##0.000"/>
    <numFmt numFmtId="172" formatCode="0\ "/>
    <numFmt numFmtId="173" formatCode="0.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#,##0.0000000000000"/>
  </numFmts>
  <fonts count="1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0"/>
      <color indexed="8"/>
      <name val="MS Sans Serif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centerContinuous" vertical="center"/>
    </xf>
    <xf numFmtId="0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1" fillId="0" borderId="2" xfId="0" applyFont="1" applyBorder="1" applyAlignment="1" applyProtection="1">
      <alignment horizontal="centerContinuous" vertical="center" wrapText="1"/>
      <protection/>
    </xf>
    <xf numFmtId="0" fontId="1" fillId="0" borderId="3" xfId="0" applyFont="1" applyBorder="1" applyAlignment="1" applyProtection="1">
      <alignment horizontal="centerContinuous" vertical="center" wrapText="1"/>
      <protection/>
    </xf>
    <xf numFmtId="0" fontId="1" fillId="0" borderId="4" xfId="0" applyFont="1" applyBorder="1" applyAlignment="1" applyProtection="1">
      <alignment horizontal="centerContinuous" vertical="center" wrapText="1"/>
      <protection/>
    </xf>
    <xf numFmtId="0" fontId="1" fillId="0" borderId="5" xfId="0" applyFont="1" applyBorder="1" applyAlignment="1" applyProtection="1">
      <alignment horizontal="centerContinuous" vertical="center" wrapText="1"/>
      <protection/>
    </xf>
    <xf numFmtId="0" fontId="1" fillId="0" borderId="6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left"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8" xfId="0" applyNumberFormat="1" applyFont="1" applyBorder="1" applyAlignment="1" applyProtection="1">
      <alignment vertical="center"/>
      <protection/>
    </xf>
    <xf numFmtId="3" fontId="4" fillId="0" borderId="9" xfId="0" applyNumberFormat="1" applyFont="1" applyBorder="1" applyAlignment="1" applyProtection="1">
      <alignment vertical="center"/>
      <protection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 applyProtection="1">
      <alignment vertical="center"/>
      <protection/>
    </xf>
    <xf numFmtId="3" fontId="4" fillId="0" borderId="12" xfId="0" applyNumberFormat="1" applyFont="1" applyBorder="1" applyAlignment="1" applyProtection="1">
      <alignment vertical="center"/>
      <protection/>
    </xf>
    <xf numFmtId="3" fontId="4" fillId="0" borderId="13" xfId="0" applyNumberFormat="1" applyFont="1" applyBorder="1" applyAlignment="1">
      <alignment/>
    </xf>
    <xf numFmtId="3" fontId="4" fillId="0" borderId="7" xfId="0" applyNumberFormat="1" applyFont="1" applyBorder="1" applyAlignment="1" applyProtection="1">
      <alignment vertical="center"/>
      <protection/>
    </xf>
    <xf numFmtId="0" fontId="1" fillId="0" borderId="7" xfId="0" applyFont="1" applyBorder="1" applyAlignment="1" applyProtection="1" quotePrefix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1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3" fontId="4" fillId="0" borderId="19" xfId="0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3" fontId="4" fillId="0" borderId="2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4" fillId="0" borderId="2" xfId="0" applyNumberFormat="1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3" fontId="4" fillId="0" borderId="22" xfId="0" applyNumberFormat="1" applyFont="1" applyBorder="1" applyAlignment="1" applyProtection="1">
      <alignment vertical="center"/>
      <protection/>
    </xf>
    <xf numFmtId="3" fontId="4" fillId="0" borderId="3" xfId="0" applyNumberFormat="1" applyFont="1" applyBorder="1" applyAlignment="1" applyProtection="1">
      <alignment vertical="center"/>
      <protection/>
    </xf>
    <xf numFmtId="3" fontId="4" fillId="0" borderId="23" xfId="0" applyNumberFormat="1" applyFont="1" applyBorder="1" applyAlignment="1" applyProtection="1">
      <alignment vertical="center"/>
      <protection/>
    </xf>
    <xf numFmtId="3" fontId="4" fillId="0" borderId="2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6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7" fillId="0" borderId="0" xfId="0" applyFont="1" applyAlignment="1">
      <alignment horizontal="centerContinuous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26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horizontal="left" vertical="center" indent="2"/>
    </xf>
    <xf numFmtId="3" fontId="5" fillId="0" borderId="31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 indent="1"/>
    </xf>
    <xf numFmtId="3" fontId="5" fillId="0" borderId="2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6" xfId="0" applyFont="1" applyBorder="1" applyAlignment="1">
      <alignment horizontal="left" vertical="center" indent="1"/>
    </xf>
    <xf numFmtId="3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5" fillId="0" borderId="32" xfId="0" applyFont="1" applyBorder="1" applyAlignment="1">
      <alignment horizontal="left" vertical="center" indent="1"/>
    </xf>
    <xf numFmtId="3" fontId="5" fillId="0" borderId="8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/>
    </xf>
    <xf numFmtId="0" fontId="5" fillId="0" borderId="0" xfId="0" applyFont="1" applyAlignment="1">
      <alignment/>
    </xf>
    <xf numFmtId="0" fontId="5" fillId="0" borderId="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26" xfId="0" applyFont="1" applyBorder="1" applyAlignment="1">
      <alignment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36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0" fontId="11" fillId="0" borderId="22" xfId="21" applyFont="1" applyFill="1" applyBorder="1" applyAlignment="1">
      <alignment horizontal="right" wrapText="1"/>
      <protection/>
    </xf>
    <xf numFmtId="0" fontId="11" fillId="0" borderId="3" xfId="21" applyFont="1" applyFill="1" applyBorder="1" applyAlignment="1">
      <alignment horizontal="right" wrapText="1"/>
      <protection/>
    </xf>
    <xf numFmtId="0" fontId="11" fillId="0" borderId="2" xfId="21" applyFont="1" applyFill="1" applyBorder="1" applyAlignment="1">
      <alignment horizontal="right" wrapText="1"/>
      <protection/>
    </xf>
    <xf numFmtId="0" fontId="11" fillId="0" borderId="37" xfId="21" applyFont="1" applyFill="1" applyBorder="1" applyAlignment="1">
      <alignment horizontal="right" wrapText="1"/>
      <protection/>
    </xf>
    <xf numFmtId="0" fontId="11" fillId="0" borderId="32" xfId="21" applyFont="1" applyFill="1" applyBorder="1" applyAlignment="1">
      <alignment horizontal="right" wrapText="1"/>
      <protection/>
    </xf>
    <xf numFmtId="0" fontId="11" fillId="0" borderId="8" xfId="21" applyFont="1" applyFill="1" applyBorder="1" applyAlignment="1">
      <alignment horizontal="right" wrapText="1"/>
      <protection/>
    </xf>
    <xf numFmtId="0" fontId="11" fillId="0" borderId="0" xfId="21" applyFont="1" applyFill="1" applyBorder="1" applyAlignment="1">
      <alignment horizontal="right" wrapText="1"/>
      <protection/>
    </xf>
    <xf numFmtId="3" fontId="5" fillId="0" borderId="32" xfId="0" applyNumberFormat="1" applyFont="1" applyBorder="1" applyAlignment="1">
      <alignment/>
    </xf>
    <xf numFmtId="0" fontId="1" fillId="0" borderId="7" xfId="0" applyFont="1" applyBorder="1" applyAlignment="1" applyProtection="1">
      <alignment horizontal="left" vertical="center" indent="1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4" fillId="0" borderId="19" xfId="0" applyFont="1" applyBorder="1" applyAlignment="1" applyProtection="1">
      <alignment horizontal="left" vertical="center" indent="1"/>
      <protection/>
    </xf>
    <xf numFmtId="0" fontId="4" fillId="0" borderId="2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31" xfId="0" applyFont="1" applyBorder="1" applyAlignment="1">
      <alignment vertical="center"/>
    </xf>
    <xf numFmtId="3" fontId="5" fillId="0" borderId="22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14" fillId="0" borderId="38" xfId="0" applyFont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0" fontId="14" fillId="0" borderId="40" xfId="0" applyFont="1" applyBorder="1" applyAlignment="1" applyProtection="1">
      <alignment horizontal="left" vertical="center"/>
      <protection/>
    </xf>
    <xf numFmtId="0" fontId="14" fillId="0" borderId="38" xfId="0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39" xfId="0" applyFont="1" applyBorder="1" applyAlignment="1">
      <alignment/>
    </xf>
    <xf numFmtId="3" fontId="14" fillId="0" borderId="39" xfId="0" applyNumberFormat="1" applyFont="1" applyBorder="1" applyAlignment="1">
      <alignment/>
    </xf>
    <xf numFmtId="166" fontId="14" fillId="0" borderId="43" xfId="22" applyNumberFormat="1" applyFont="1" applyBorder="1" applyAlignment="1">
      <alignment/>
    </xf>
    <xf numFmtId="0" fontId="14" fillId="0" borderId="39" xfId="0" applyFont="1" applyFill="1" applyBorder="1" applyAlignment="1">
      <alignment/>
    </xf>
    <xf numFmtId="3" fontId="14" fillId="0" borderId="39" xfId="0" applyNumberFormat="1" applyFont="1" applyFill="1" applyBorder="1" applyAlignment="1">
      <alignment/>
    </xf>
    <xf numFmtId="0" fontId="14" fillId="0" borderId="42" xfId="0" applyFont="1" applyFill="1" applyBorder="1" applyAlignment="1">
      <alignment/>
    </xf>
    <xf numFmtId="166" fontId="14" fillId="0" borderId="43" xfId="0" applyNumberFormat="1" applyFont="1" applyBorder="1" applyAlignment="1">
      <alignment/>
    </xf>
    <xf numFmtId="166" fontId="14" fillId="0" borderId="43" xfId="22" applyNumberFormat="1" applyFont="1" applyFill="1" applyBorder="1" applyAlignment="1">
      <alignment/>
    </xf>
    <xf numFmtId="0" fontId="14" fillId="0" borderId="43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left" vertical="center"/>
      <protection/>
    </xf>
    <xf numFmtId="0" fontId="14" fillId="0" borderId="43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66" fontId="14" fillId="0" borderId="0" xfId="22" applyNumberFormat="1" applyFont="1" applyFill="1" applyBorder="1" applyAlignment="1">
      <alignment/>
    </xf>
    <xf numFmtId="0" fontId="14" fillId="0" borderId="39" xfId="0" applyFont="1" applyBorder="1" applyAlignment="1">
      <alignment horizontal="left" indent="3"/>
    </xf>
    <xf numFmtId="3" fontId="1" fillId="2" borderId="2" xfId="15" applyNumberFormat="1" applyFont="1" applyFill="1" applyBorder="1" applyAlignment="1" applyProtection="1">
      <alignment vertical="center"/>
      <protection/>
    </xf>
    <xf numFmtId="3" fontId="1" fillId="2" borderId="3" xfId="15" applyNumberFormat="1" applyFont="1" applyFill="1" applyBorder="1" applyAlignment="1" applyProtection="1">
      <alignment vertical="center"/>
      <protection/>
    </xf>
    <xf numFmtId="3" fontId="1" fillId="2" borderId="23" xfId="15" applyNumberFormat="1" applyFont="1" applyFill="1" applyBorder="1" applyAlignment="1" applyProtection="1">
      <alignment vertical="center"/>
      <protection/>
    </xf>
    <xf numFmtId="3" fontId="1" fillId="2" borderId="24" xfId="15" applyNumberFormat="1" applyFont="1" applyFill="1" applyBorder="1" applyAlignment="1" applyProtection="1">
      <alignment vertical="center"/>
      <protection/>
    </xf>
    <xf numFmtId="3" fontId="1" fillId="2" borderId="44" xfId="15" applyNumberFormat="1" applyFont="1" applyFill="1" applyBorder="1" applyAlignment="1" applyProtection="1">
      <alignment vertical="center"/>
      <protection/>
    </xf>
    <xf numFmtId="3" fontId="1" fillId="2" borderId="45" xfId="15" applyNumberFormat="1" applyFont="1" applyFill="1" applyBorder="1" applyAlignment="1" applyProtection="1">
      <alignment vertical="center"/>
      <protection/>
    </xf>
    <xf numFmtId="164" fontId="1" fillId="2" borderId="2" xfId="15" applyNumberFormat="1" applyFont="1" applyFill="1" applyBorder="1" applyAlignment="1" applyProtection="1">
      <alignment vertical="center"/>
      <protection/>
    </xf>
    <xf numFmtId="164" fontId="1" fillId="2" borderId="21" xfId="15" applyNumberFormat="1" applyFont="1" applyFill="1" applyBorder="1" applyAlignment="1" applyProtection="1">
      <alignment vertical="center"/>
      <protection/>
    </xf>
    <xf numFmtId="164" fontId="1" fillId="2" borderId="4" xfId="15" applyNumberFormat="1" applyFont="1" applyFill="1" applyBorder="1" applyAlignment="1" applyProtection="1">
      <alignment vertical="center"/>
      <protection/>
    </xf>
    <xf numFmtId="0" fontId="1" fillId="2" borderId="21" xfId="0" applyFont="1" applyFill="1" applyBorder="1" applyAlignment="1" applyProtection="1">
      <alignment vertical="center"/>
      <protection/>
    </xf>
    <xf numFmtId="3" fontId="7" fillId="3" borderId="36" xfId="0" applyNumberFormat="1" applyFont="1" applyFill="1" applyBorder="1" applyAlignment="1">
      <alignment vertical="center"/>
    </xf>
    <xf numFmtId="3" fontId="7" fillId="3" borderId="28" xfId="0" applyNumberFormat="1" applyFont="1" applyFill="1" applyBorder="1" applyAlignment="1">
      <alignment vertical="center"/>
    </xf>
    <xf numFmtId="3" fontId="7" fillId="3" borderId="29" xfId="0" applyNumberFormat="1" applyFont="1" applyFill="1" applyBorder="1" applyAlignment="1">
      <alignment vertical="center"/>
    </xf>
    <xf numFmtId="3" fontId="7" fillId="3" borderId="30" xfId="0" applyNumberFormat="1" applyFont="1" applyFill="1" applyBorder="1" applyAlignment="1">
      <alignment vertical="center"/>
    </xf>
    <xf numFmtId="0" fontId="8" fillId="3" borderId="42" xfId="0" applyFont="1" applyFill="1" applyBorder="1" applyAlignment="1">
      <alignment/>
    </xf>
    <xf numFmtId="0" fontId="8" fillId="3" borderId="39" xfId="0" applyFont="1" applyFill="1" applyBorder="1" applyAlignment="1">
      <alignment/>
    </xf>
    <xf numFmtId="3" fontId="8" fillId="3" borderId="39" xfId="0" applyNumberFormat="1" applyFont="1" applyFill="1" applyBorder="1" applyAlignment="1">
      <alignment/>
    </xf>
    <xf numFmtId="166" fontId="8" fillId="3" borderId="43" xfId="0" applyNumberFormat="1" applyFont="1" applyFill="1" applyBorder="1" applyAlignment="1">
      <alignment/>
    </xf>
    <xf numFmtId="166" fontId="8" fillId="3" borderId="43" xfId="22" applyNumberFormat="1" applyFont="1" applyFill="1" applyBorder="1" applyAlignment="1">
      <alignment/>
    </xf>
    <xf numFmtId="0" fontId="8" fillId="3" borderId="46" xfId="0" applyFont="1" applyFill="1" applyBorder="1" applyAlignment="1">
      <alignment/>
    </xf>
    <xf numFmtId="0" fontId="8" fillId="3" borderId="47" xfId="0" applyFont="1" applyFill="1" applyBorder="1" applyAlignment="1">
      <alignment/>
    </xf>
    <xf numFmtId="166" fontId="8" fillId="3" borderId="48" xfId="22" applyNumberFormat="1" applyFont="1" applyFill="1" applyBorder="1" applyAlignment="1">
      <alignment/>
    </xf>
    <xf numFmtId="3" fontId="8" fillId="3" borderId="47" xfId="0" applyNumberFormat="1" applyFont="1" applyFill="1" applyBorder="1" applyAlignment="1">
      <alignment/>
    </xf>
    <xf numFmtId="0" fontId="14" fillId="0" borderId="28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38" xfId="0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14" fillId="0" borderId="40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75" zoomScaleNormal="75" workbookViewId="0" topLeftCell="A1">
      <selection activeCell="A1" sqref="A1:G1"/>
    </sheetView>
  </sheetViews>
  <sheetFormatPr defaultColWidth="9.140625" defaultRowHeight="18" customHeight="1"/>
  <cols>
    <col min="1" max="1" width="21.140625" style="1" customWidth="1"/>
    <col min="2" max="2" width="12.7109375" style="1" customWidth="1"/>
    <col min="3" max="3" width="13.7109375" style="1" customWidth="1"/>
    <col min="4" max="4" width="12.7109375" style="1" customWidth="1"/>
    <col min="5" max="5" width="13.8515625" style="1" customWidth="1"/>
    <col min="6" max="7" width="12.7109375" style="1" customWidth="1"/>
    <col min="8" max="16384" width="9.140625" style="1" customWidth="1"/>
  </cols>
  <sheetData>
    <row r="1" spans="1:7" ht="18" customHeight="1">
      <c r="A1" s="191" t="s">
        <v>0</v>
      </c>
      <c r="B1" s="191"/>
      <c r="C1" s="191"/>
      <c r="D1" s="191"/>
      <c r="E1" s="191"/>
      <c r="F1" s="191"/>
      <c r="G1" s="191"/>
    </row>
    <row r="2" spans="1:7" ht="18" customHeight="1">
      <c r="A2" s="191" t="s">
        <v>89</v>
      </c>
      <c r="B2" s="188"/>
      <c r="C2" s="188"/>
      <c r="D2" s="188"/>
      <c r="E2" s="188"/>
      <c r="F2" s="188"/>
      <c r="G2" s="188"/>
    </row>
    <row r="3" spans="1:7" ht="18" customHeight="1">
      <c r="A3" s="190" t="s">
        <v>1</v>
      </c>
      <c r="B3" s="190"/>
      <c r="C3" s="190"/>
      <c r="D3" s="190"/>
      <c r="E3" s="190"/>
      <c r="F3" s="190"/>
      <c r="G3" s="190"/>
    </row>
    <row r="4" spans="1:7" ht="8.25" customHeight="1">
      <c r="A4" s="2"/>
      <c r="B4" s="2"/>
      <c r="C4" s="2"/>
      <c r="D4" s="2"/>
      <c r="E4" s="2"/>
      <c r="F4" s="2"/>
      <c r="G4" s="2"/>
    </row>
    <row r="5" spans="1:7" ht="18" customHeight="1">
      <c r="A5" s="3" t="s">
        <v>2</v>
      </c>
      <c r="B5" s="2"/>
      <c r="C5" s="2"/>
      <c r="D5" s="2"/>
      <c r="E5" s="2"/>
      <c r="F5" s="2"/>
      <c r="G5" s="2"/>
    </row>
    <row r="6" spans="1:7" ht="9" customHeight="1">
      <c r="A6" s="4"/>
      <c r="B6" s="4"/>
      <c r="C6" s="4"/>
      <c r="D6" s="4"/>
      <c r="E6" s="4"/>
      <c r="F6" s="4"/>
      <c r="G6" s="4"/>
    </row>
    <row r="7" spans="1:7" s="6" customFormat="1" ht="18" customHeight="1">
      <c r="A7" s="196" t="s">
        <v>3</v>
      </c>
      <c r="B7" s="182" t="s">
        <v>4</v>
      </c>
      <c r="C7" s="185"/>
      <c r="D7" s="185"/>
      <c r="E7" s="182" t="s">
        <v>5</v>
      </c>
      <c r="F7" s="186"/>
      <c r="G7" s="5" t="s">
        <v>6</v>
      </c>
    </row>
    <row r="8" spans="1:7" s="6" customFormat="1" ht="31.5">
      <c r="A8" s="197"/>
      <c r="B8" s="7" t="s">
        <v>7</v>
      </c>
      <c r="C8" s="8" t="s">
        <v>8</v>
      </c>
      <c r="D8" s="41" t="s">
        <v>9</v>
      </c>
      <c r="E8" s="9" t="s">
        <v>10</v>
      </c>
      <c r="F8" s="10" t="s">
        <v>11</v>
      </c>
      <c r="G8" s="11" t="s">
        <v>3</v>
      </c>
    </row>
    <row r="9" spans="1:7" ht="18" customHeight="1">
      <c r="A9" s="12" t="s">
        <v>12</v>
      </c>
      <c r="B9" s="13">
        <v>4490</v>
      </c>
      <c r="C9" s="14">
        <v>833</v>
      </c>
      <c r="D9" s="15">
        <v>60</v>
      </c>
      <c r="E9" s="16">
        <v>3466</v>
      </c>
      <c r="F9" s="17">
        <v>1917</v>
      </c>
      <c r="G9" s="18">
        <f>SUM(E9:F9)</f>
        <v>5383</v>
      </c>
    </row>
    <row r="10" spans="1:7" ht="18" customHeight="1">
      <c r="A10" s="115" t="s">
        <v>16</v>
      </c>
      <c r="B10" s="13">
        <v>157</v>
      </c>
      <c r="C10" s="14"/>
      <c r="D10" s="19"/>
      <c r="E10" s="20">
        <v>116</v>
      </c>
      <c r="F10" s="17">
        <v>41</v>
      </c>
      <c r="G10" s="21">
        <f>SUM(E10:F10)</f>
        <v>157</v>
      </c>
    </row>
    <row r="11" spans="1:7" ht="18" customHeight="1">
      <c r="A11" s="12" t="s">
        <v>13</v>
      </c>
      <c r="B11" s="13">
        <v>2055</v>
      </c>
      <c r="C11" s="14">
        <v>1174</v>
      </c>
      <c r="D11" s="19">
        <v>36</v>
      </c>
      <c r="E11" s="20">
        <v>1564</v>
      </c>
      <c r="F11" s="17">
        <v>1701</v>
      </c>
      <c r="G11" s="21">
        <f aca="true" t="shared" si="0" ref="G11:G18">SUM(E11:F11)</f>
        <v>3265</v>
      </c>
    </row>
    <row r="12" spans="1:7" ht="18" customHeight="1">
      <c r="A12" s="12" t="s">
        <v>14</v>
      </c>
      <c r="B12" s="13">
        <v>1141</v>
      </c>
      <c r="C12" s="14">
        <v>1609</v>
      </c>
      <c r="D12" s="19">
        <v>92</v>
      </c>
      <c r="E12" s="20">
        <v>888</v>
      </c>
      <c r="F12" s="17">
        <v>1954</v>
      </c>
      <c r="G12" s="21">
        <f t="shared" si="0"/>
        <v>2842</v>
      </c>
    </row>
    <row r="13" spans="1:7" ht="18" customHeight="1">
      <c r="A13" s="12" t="s">
        <v>15</v>
      </c>
      <c r="B13" s="13">
        <v>666</v>
      </c>
      <c r="C13" s="14">
        <v>312</v>
      </c>
      <c r="D13" s="19">
        <v>58</v>
      </c>
      <c r="E13" s="20">
        <v>456</v>
      </c>
      <c r="F13" s="17">
        <v>580</v>
      </c>
      <c r="G13" s="21">
        <f t="shared" si="0"/>
        <v>1036</v>
      </c>
    </row>
    <row r="14" spans="1:7" ht="18" customHeight="1">
      <c r="A14" s="12" t="s">
        <v>17</v>
      </c>
      <c r="B14" s="13"/>
      <c r="C14" s="14">
        <v>816</v>
      </c>
      <c r="D14" s="19"/>
      <c r="E14" s="20">
        <v>553</v>
      </c>
      <c r="F14" s="17">
        <v>263</v>
      </c>
      <c r="G14" s="21">
        <f t="shared" si="0"/>
        <v>816</v>
      </c>
    </row>
    <row r="15" spans="1:7" ht="18" customHeight="1">
      <c r="A15" s="22" t="s">
        <v>18</v>
      </c>
      <c r="B15" s="13">
        <v>1522</v>
      </c>
      <c r="C15" s="14"/>
      <c r="D15" s="19"/>
      <c r="E15" s="20">
        <v>874</v>
      </c>
      <c r="F15" s="17">
        <v>648</v>
      </c>
      <c r="G15" s="21">
        <f t="shared" si="0"/>
        <v>1522</v>
      </c>
    </row>
    <row r="16" spans="1:7" ht="18" customHeight="1">
      <c r="A16" s="12" t="s">
        <v>19</v>
      </c>
      <c r="B16" s="13">
        <v>245</v>
      </c>
      <c r="C16" s="14">
        <v>365</v>
      </c>
      <c r="D16" s="19">
        <v>59</v>
      </c>
      <c r="E16" s="20">
        <v>198</v>
      </c>
      <c r="F16" s="17">
        <v>471</v>
      </c>
      <c r="G16" s="21">
        <f t="shared" si="0"/>
        <v>669</v>
      </c>
    </row>
    <row r="17" spans="1:7" ht="18" customHeight="1">
      <c r="A17" s="12" t="s">
        <v>20</v>
      </c>
      <c r="B17" s="13">
        <v>87</v>
      </c>
      <c r="C17" s="14"/>
      <c r="D17" s="19"/>
      <c r="E17" s="20">
        <v>14</v>
      </c>
      <c r="F17" s="17">
        <v>73</v>
      </c>
      <c r="G17" s="21">
        <f t="shared" si="0"/>
        <v>87</v>
      </c>
    </row>
    <row r="18" spans="1:7" ht="18" customHeight="1">
      <c r="A18" s="12" t="s">
        <v>86</v>
      </c>
      <c r="B18" s="43"/>
      <c r="C18" s="44">
        <v>221</v>
      </c>
      <c r="D18" s="45"/>
      <c r="E18" s="46">
        <v>6</v>
      </c>
      <c r="F18" s="47">
        <v>215</v>
      </c>
      <c r="G18" s="48">
        <f t="shared" si="0"/>
        <v>221</v>
      </c>
    </row>
    <row r="19" spans="1:7" ht="18" customHeight="1">
      <c r="A19" s="24" t="s">
        <v>21</v>
      </c>
      <c r="B19" s="158">
        <f aca="true" t="shared" si="1" ref="B19:G19">SUM(B9:B18)</f>
        <v>10363</v>
      </c>
      <c r="C19" s="159">
        <f t="shared" si="1"/>
        <v>5330</v>
      </c>
      <c r="D19" s="160">
        <f t="shared" si="1"/>
        <v>305</v>
      </c>
      <c r="E19" s="161">
        <f t="shared" si="1"/>
        <v>8135</v>
      </c>
      <c r="F19" s="162">
        <f t="shared" si="1"/>
        <v>7863</v>
      </c>
      <c r="G19" s="163">
        <f t="shared" si="1"/>
        <v>15998</v>
      </c>
    </row>
    <row r="20" spans="1:7" ht="10.5" customHeight="1">
      <c r="A20" s="192"/>
      <c r="B20" s="193"/>
      <c r="C20" s="193"/>
      <c r="D20" s="193"/>
      <c r="E20" s="193"/>
      <c r="F20" s="193"/>
      <c r="G20" s="193"/>
    </row>
    <row r="21" spans="1:7" ht="11.25" customHeight="1" thickBot="1">
      <c r="A21" s="194"/>
      <c r="B21" s="194"/>
      <c r="C21" s="194"/>
      <c r="D21" s="194"/>
      <c r="E21" s="194"/>
      <c r="F21" s="194"/>
      <c r="G21" s="194"/>
    </row>
    <row r="22" spans="1:7" ht="12" customHeight="1">
      <c r="A22" s="26"/>
      <c r="B22" s="26"/>
      <c r="C22" s="26"/>
      <c r="D22" s="26"/>
      <c r="E22" s="26"/>
      <c r="F22" s="26"/>
      <c r="G22" s="26"/>
    </row>
    <row r="23" spans="1:7" ht="18" customHeight="1">
      <c r="A23" s="187" t="s">
        <v>22</v>
      </c>
      <c r="B23" s="188"/>
      <c r="C23" s="188"/>
      <c r="D23" s="188"/>
      <c r="E23" s="188"/>
      <c r="F23" s="188"/>
      <c r="G23" s="188"/>
    </row>
    <row r="24" spans="1:7" ht="11.25" customHeight="1">
      <c r="A24" s="25"/>
      <c r="B24" s="25"/>
      <c r="C24" s="25"/>
      <c r="D24" s="25"/>
      <c r="E24" s="25"/>
      <c r="F24" s="25"/>
      <c r="G24" s="25"/>
    </row>
    <row r="25" spans="1:7" s="6" customFormat="1" ht="31.5" customHeight="1">
      <c r="A25" s="196" t="s">
        <v>3</v>
      </c>
      <c r="B25" s="182" t="s">
        <v>23</v>
      </c>
      <c r="C25" s="183"/>
      <c r="D25" s="184" t="s">
        <v>24</v>
      </c>
      <c r="E25" s="185"/>
      <c r="F25" s="182" t="s">
        <v>9</v>
      </c>
      <c r="G25" s="186"/>
    </row>
    <row r="26" spans="1:7" s="6" customFormat="1" ht="18" customHeight="1">
      <c r="A26" s="197"/>
      <c r="B26" s="27" t="s">
        <v>10</v>
      </c>
      <c r="C26" s="28" t="s">
        <v>11</v>
      </c>
      <c r="D26" s="27" t="s">
        <v>10</v>
      </c>
      <c r="E26" s="28" t="s">
        <v>11</v>
      </c>
      <c r="F26" s="27" t="s">
        <v>10</v>
      </c>
      <c r="G26" s="29" t="s">
        <v>11</v>
      </c>
    </row>
    <row r="27" spans="1:8" ht="18" customHeight="1">
      <c r="A27" s="12" t="s">
        <v>12</v>
      </c>
      <c r="B27" s="13">
        <v>3225</v>
      </c>
      <c r="C27" s="30">
        <v>1265</v>
      </c>
      <c r="D27" s="31">
        <v>240</v>
      </c>
      <c r="E27" s="32">
        <v>593</v>
      </c>
      <c r="F27" s="33">
        <v>1</v>
      </c>
      <c r="G27" s="49">
        <v>59</v>
      </c>
      <c r="H27" s="23"/>
    </row>
    <row r="28" spans="1:8" s="120" customFormat="1" ht="18" customHeight="1">
      <c r="A28" s="115" t="s">
        <v>16</v>
      </c>
      <c r="B28" s="121">
        <v>116</v>
      </c>
      <c r="C28" s="122">
        <v>41</v>
      </c>
      <c r="D28" s="118"/>
      <c r="E28" s="117"/>
      <c r="F28" s="116"/>
      <c r="G28" s="117"/>
      <c r="H28" s="119"/>
    </row>
    <row r="29" spans="1:8" ht="18" customHeight="1">
      <c r="A29" s="12" t="s">
        <v>13</v>
      </c>
      <c r="B29" s="13">
        <v>1410</v>
      </c>
      <c r="C29" s="30">
        <v>645</v>
      </c>
      <c r="D29" s="31">
        <v>153</v>
      </c>
      <c r="E29" s="30">
        <v>1021</v>
      </c>
      <c r="F29" s="33">
        <v>1</v>
      </c>
      <c r="G29" s="32">
        <v>35</v>
      </c>
      <c r="H29" s="23"/>
    </row>
    <row r="30" spans="1:8" ht="18" customHeight="1">
      <c r="A30" s="12" t="s">
        <v>14</v>
      </c>
      <c r="B30" s="33">
        <v>790</v>
      </c>
      <c r="C30" s="32">
        <v>351</v>
      </c>
      <c r="D30" s="31">
        <v>93</v>
      </c>
      <c r="E30" s="30">
        <v>1516</v>
      </c>
      <c r="F30" s="33">
        <v>5</v>
      </c>
      <c r="G30" s="32">
        <v>87</v>
      </c>
      <c r="H30" s="23"/>
    </row>
    <row r="31" spans="1:8" ht="18" customHeight="1">
      <c r="A31" s="12" t="s">
        <v>15</v>
      </c>
      <c r="B31" s="33">
        <v>435</v>
      </c>
      <c r="C31" s="32">
        <v>231</v>
      </c>
      <c r="D31" s="31">
        <v>17</v>
      </c>
      <c r="E31" s="32">
        <v>295</v>
      </c>
      <c r="F31" s="33">
        <v>4</v>
      </c>
      <c r="G31" s="32">
        <v>54</v>
      </c>
      <c r="H31" s="23"/>
    </row>
    <row r="32" spans="1:8" ht="18" customHeight="1">
      <c r="A32" s="12" t="s">
        <v>17</v>
      </c>
      <c r="C32" s="123"/>
      <c r="D32" s="33">
        <v>553</v>
      </c>
      <c r="E32" s="32">
        <v>263</v>
      </c>
      <c r="F32" s="33"/>
      <c r="G32" s="32"/>
      <c r="H32" s="23"/>
    </row>
    <row r="33" spans="1:8" ht="18" customHeight="1">
      <c r="A33" s="12" t="s">
        <v>18</v>
      </c>
      <c r="B33" s="33">
        <v>874</v>
      </c>
      <c r="C33" s="32">
        <v>648</v>
      </c>
      <c r="D33" s="31"/>
      <c r="E33" s="32"/>
      <c r="F33" s="33"/>
      <c r="G33" s="32"/>
      <c r="H33" s="23"/>
    </row>
    <row r="34" spans="1:8" ht="18" customHeight="1">
      <c r="A34" s="12" t="s">
        <v>19</v>
      </c>
      <c r="B34" s="33">
        <v>130</v>
      </c>
      <c r="C34" s="32">
        <v>115</v>
      </c>
      <c r="D34" s="31">
        <v>57</v>
      </c>
      <c r="E34" s="32">
        <v>308</v>
      </c>
      <c r="F34" s="33">
        <v>11</v>
      </c>
      <c r="G34" s="32">
        <v>48</v>
      </c>
      <c r="H34" s="23"/>
    </row>
    <row r="35" spans="1:8" ht="18" customHeight="1">
      <c r="A35" s="12" t="s">
        <v>20</v>
      </c>
      <c r="B35" s="33">
        <v>14</v>
      </c>
      <c r="C35" s="32">
        <v>73</v>
      </c>
      <c r="D35" s="31"/>
      <c r="E35" s="32"/>
      <c r="F35" s="33"/>
      <c r="G35" s="32"/>
      <c r="H35" s="23"/>
    </row>
    <row r="36" spans="1:7" s="23" customFormat="1" ht="18" customHeight="1">
      <c r="A36" s="12" t="s">
        <v>86</v>
      </c>
      <c r="B36" s="34"/>
      <c r="C36" s="35"/>
      <c r="D36" s="36">
        <v>6</v>
      </c>
      <c r="E36" s="37">
        <v>215</v>
      </c>
      <c r="F36" s="40"/>
      <c r="G36" s="35"/>
    </row>
    <row r="37" spans="1:8" ht="18" customHeight="1">
      <c r="A37" s="24" t="s">
        <v>25</v>
      </c>
      <c r="B37" s="164">
        <f aca="true" t="shared" si="2" ref="B37:G37">SUM(B27:B36)</f>
        <v>6994</v>
      </c>
      <c r="C37" s="165">
        <f t="shared" si="2"/>
        <v>3369</v>
      </c>
      <c r="D37" s="166">
        <f t="shared" si="2"/>
        <v>1119</v>
      </c>
      <c r="E37" s="165">
        <f t="shared" si="2"/>
        <v>4211</v>
      </c>
      <c r="F37" s="164">
        <f>SUM(F27:F36)</f>
        <v>22</v>
      </c>
      <c r="G37" s="167">
        <f t="shared" si="2"/>
        <v>283</v>
      </c>
      <c r="H37" s="89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38" t="s">
        <v>26</v>
      </c>
      <c r="B39" s="4"/>
      <c r="C39" s="38"/>
      <c r="D39" s="4"/>
      <c r="E39" s="4"/>
      <c r="F39" s="4"/>
      <c r="G39" s="4"/>
    </row>
    <row r="40" spans="1:7" ht="24.75" customHeight="1">
      <c r="A40" s="195" t="s">
        <v>88</v>
      </c>
      <c r="B40" s="195"/>
      <c r="C40" s="195"/>
      <c r="D40" s="195"/>
      <c r="E40" s="195"/>
      <c r="F40" s="195"/>
      <c r="G40" s="195"/>
    </row>
    <row r="41" spans="1:7" ht="12.75">
      <c r="A41" s="189" t="s">
        <v>84</v>
      </c>
      <c r="B41" s="188"/>
      <c r="C41" s="188"/>
      <c r="D41" s="188"/>
      <c r="E41" s="188"/>
      <c r="F41" s="188"/>
      <c r="G41" s="188"/>
    </row>
  </sheetData>
  <mergeCells count="14">
    <mergeCell ref="A41:G41"/>
    <mergeCell ref="A3:G3"/>
    <mergeCell ref="A1:G1"/>
    <mergeCell ref="A2:G2"/>
    <mergeCell ref="A20:G21"/>
    <mergeCell ref="A40:G40"/>
    <mergeCell ref="A7:A8"/>
    <mergeCell ref="A25:A26"/>
    <mergeCell ref="B7:D7"/>
    <mergeCell ref="E7:F7"/>
    <mergeCell ref="B25:C25"/>
    <mergeCell ref="D25:E25"/>
    <mergeCell ref="F25:G25"/>
    <mergeCell ref="A23:G23"/>
  </mergeCells>
  <printOptions horizontalCentered="1"/>
  <pageMargins left="0.25" right="0.25" top="0.5" bottom="0.5" header="0.5" footer="0.25"/>
  <pageSetup horizontalDpi="600" verticalDpi="600" orientation="portrait" r:id="rId1"/>
  <headerFooter alignWithMargins="0">
    <oddFooter xml:space="preserve">&amp;L11/25/02&amp;CPage 1&amp;ROffice of  IRAA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3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19.28125" style="39" customWidth="1"/>
    <col min="2" max="2" width="8.57421875" style="39" customWidth="1"/>
    <col min="3" max="3" width="8.7109375" style="39" customWidth="1"/>
    <col min="4" max="8" width="9.7109375" style="39" customWidth="1"/>
    <col min="9" max="9" width="9.00390625" style="39" customWidth="1"/>
    <col min="10" max="16384" width="9.140625" style="39" customWidth="1"/>
  </cols>
  <sheetData>
    <row r="1" spans="1:9" ht="12.75">
      <c r="A1" s="199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9" ht="12.75">
      <c r="A2" s="199" t="s">
        <v>89</v>
      </c>
      <c r="B2" s="188"/>
      <c r="C2" s="188"/>
      <c r="D2" s="188"/>
      <c r="E2" s="188"/>
      <c r="F2" s="188"/>
      <c r="G2" s="188"/>
      <c r="H2" s="188"/>
      <c r="I2" s="188"/>
    </row>
    <row r="3" spans="1:9" ht="12">
      <c r="A3" s="200" t="s">
        <v>1</v>
      </c>
      <c r="B3" s="200"/>
      <c r="C3" s="200"/>
      <c r="D3" s="200"/>
      <c r="E3" s="200"/>
      <c r="F3" s="200"/>
      <c r="G3" s="200"/>
      <c r="H3" s="200"/>
      <c r="I3" s="200"/>
    </row>
    <row r="4" spans="1:9" ht="12.75">
      <c r="A4" s="201" t="s">
        <v>30</v>
      </c>
      <c r="B4" s="188"/>
      <c r="C4" s="188"/>
      <c r="D4" s="188"/>
      <c r="E4" s="188"/>
      <c r="F4" s="188"/>
      <c r="G4" s="188"/>
      <c r="H4" s="188"/>
      <c r="I4" s="188"/>
    </row>
    <row r="5" spans="1:9" ht="8.25" customHeight="1">
      <c r="A5" s="50"/>
      <c r="B5" s="50"/>
      <c r="C5" s="50"/>
      <c r="D5" s="50"/>
      <c r="E5" s="50"/>
      <c r="F5" s="50"/>
      <c r="G5" s="50"/>
      <c r="H5" s="50"/>
      <c r="I5" s="50"/>
    </row>
    <row r="6" spans="1:9" s="56" customFormat="1" ht="36">
      <c r="A6" s="51" t="s">
        <v>3</v>
      </c>
      <c r="B6" s="52" t="s">
        <v>31</v>
      </c>
      <c r="C6" s="53" t="s">
        <v>32</v>
      </c>
      <c r="D6" s="54" t="s">
        <v>33</v>
      </c>
      <c r="E6" s="53" t="s">
        <v>34</v>
      </c>
      <c r="F6" s="54" t="s">
        <v>35</v>
      </c>
      <c r="G6" s="53" t="s">
        <v>36</v>
      </c>
      <c r="H6" s="54" t="s">
        <v>37</v>
      </c>
      <c r="I6" s="55" t="s">
        <v>6</v>
      </c>
    </row>
    <row r="7" spans="1:9" ht="12">
      <c r="A7" s="57" t="s">
        <v>12</v>
      </c>
      <c r="B7" s="99"/>
      <c r="C7" s="90"/>
      <c r="D7" s="90"/>
      <c r="E7" s="59"/>
      <c r="F7" s="90"/>
      <c r="G7" s="59"/>
      <c r="H7" s="90"/>
      <c r="I7" s="60"/>
    </row>
    <row r="8" spans="1:9" ht="12">
      <c r="A8" s="61" t="s">
        <v>38</v>
      </c>
      <c r="B8" s="100">
        <v>2049</v>
      </c>
      <c r="C8" s="94">
        <v>755</v>
      </c>
      <c r="D8" s="94">
        <v>94</v>
      </c>
      <c r="E8" s="93">
        <v>67</v>
      </c>
      <c r="F8" s="91">
        <v>9</v>
      </c>
      <c r="G8" s="93">
        <v>297</v>
      </c>
      <c r="H8" s="94">
        <v>65</v>
      </c>
      <c r="I8" s="62">
        <f>SUM(B8:H8)</f>
        <v>3336</v>
      </c>
    </row>
    <row r="9" spans="1:9" ht="12">
      <c r="A9" s="61" t="s">
        <v>39</v>
      </c>
      <c r="B9" s="100">
        <v>1346</v>
      </c>
      <c r="C9" s="94">
        <v>289</v>
      </c>
      <c r="D9" s="94">
        <v>60</v>
      </c>
      <c r="E9" s="93">
        <v>56</v>
      </c>
      <c r="F9" s="94">
        <v>3</v>
      </c>
      <c r="G9" s="93">
        <v>226</v>
      </c>
      <c r="H9" s="91">
        <v>67</v>
      </c>
      <c r="I9" s="62">
        <f>SUM(B9:H9)</f>
        <v>2047</v>
      </c>
    </row>
    <row r="10" spans="1:9" ht="12">
      <c r="A10" s="63" t="s">
        <v>6</v>
      </c>
      <c r="B10" s="101">
        <f>SUM(B8:B9)</f>
        <v>3395</v>
      </c>
      <c r="C10" s="64">
        <f aca="true" t="shared" si="0" ref="C10:H10">SUM(C8:C9)</f>
        <v>1044</v>
      </c>
      <c r="D10" s="64">
        <f t="shared" si="0"/>
        <v>154</v>
      </c>
      <c r="E10" s="65">
        <f t="shared" si="0"/>
        <v>123</v>
      </c>
      <c r="F10" s="64">
        <f t="shared" si="0"/>
        <v>12</v>
      </c>
      <c r="G10" s="65">
        <f t="shared" si="0"/>
        <v>523</v>
      </c>
      <c r="H10" s="64">
        <f t="shared" si="0"/>
        <v>132</v>
      </c>
      <c r="I10" s="66">
        <f>SUM(I8:I9)</f>
        <v>5383</v>
      </c>
    </row>
    <row r="11" spans="1:9" ht="12">
      <c r="A11" s="57" t="s">
        <v>16</v>
      </c>
      <c r="B11" s="57"/>
      <c r="C11" s="67"/>
      <c r="D11" s="67"/>
      <c r="E11" s="68"/>
      <c r="F11" s="67"/>
      <c r="G11" s="68"/>
      <c r="H11" s="67"/>
      <c r="I11" s="69"/>
    </row>
    <row r="12" spans="1:9" ht="12">
      <c r="A12" s="61" t="s">
        <v>38</v>
      </c>
      <c r="B12" s="104">
        <v>47</v>
      </c>
      <c r="C12" s="58">
        <v>24</v>
      </c>
      <c r="D12" s="58">
        <v>2</v>
      </c>
      <c r="E12" s="59"/>
      <c r="F12" s="58">
        <v>1</v>
      </c>
      <c r="G12" s="59">
        <v>12</v>
      </c>
      <c r="H12" s="58"/>
      <c r="I12" s="76">
        <f>SUM(B12:H12)</f>
        <v>86</v>
      </c>
    </row>
    <row r="13" spans="1:9" ht="12">
      <c r="A13" s="61" t="s">
        <v>39</v>
      </c>
      <c r="B13" s="103">
        <v>44</v>
      </c>
      <c r="C13" s="70">
        <v>14</v>
      </c>
      <c r="D13" s="70"/>
      <c r="E13" s="71">
        <v>2</v>
      </c>
      <c r="F13" s="70"/>
      <c r="G13" s="71">
        <v>11</v>
      </c>
      <c r="H13" s="70"/>
      <c r="I13" s="77">
        <f>SUM(B13:H13)</f>
        <v>71</v>
      </c>
    </row>
    <row r="14" spans="1:9" ht="12">
      <c r="A14" s="63" t="s">
        <v>6</v>
      </c>
      <c r="B14" s="102">
        <f>SUM(B12:B13)</f>
        <v>91</v>
      </c>
      <c r="C14" s="73">
        <f aca="true" t="shared" si="1" ref="C14:H14">SUM(C12:C13)</f>
        <v>38</v>
      </c>
      <c r="D14" s="73">
        <f t="shared" si="1"/>
        <v>2</v>
      </c>
      <c r="E14" s="74">
        <f t="shared" si="1"/>
        <v>2</v>
      </c>
      <c r="F14" s="73">
        <f t="shared" si="1"/>
        <v>1</v>
      </c>
      <c r="G14" s="74">
        <f t="shared" si="1"/>
        <v>23</v>
      </c>
      <c r="H14" s="73">
        <f t="shared" si="1"/>
        <v>0</v>
      </c>
      <c r="I14" s="75">
        <f>SUM(I12:I13)</f>
        <v>157</v>
      </c>
    </row>
    <row r="15" spans="1:9" ht="12">
      <c r="A15" s="57" t="s">
        <v>13</v>
      </c>
      <c r="B15" s="57"/>
      <c r="C15" s="67"/>
      <c r="D15" s="67"/>
      <c r="E15" s="68"/>
      <c r="F15" s="67"/>
      <c r="G15" s="68"/>
      <c r="H15" s="67"/>
      <c r="I15" s="69"/>
    </row>
    <row r="16" spans="1:9" ht="12">
      <c r="A16" s="61" t="s">
        <v>38</v>
      </c>
      <c r="B16" s="92">
        <v>716</v>
      </c>
      <c r="C16" s="94">
        <v>264</v>
      </c>
      <c r="D16" s="94">
        <v>32</v>
      </c>
      <c r="E16" s="93">
        <v>90</v>
      </c>
      <c r="F16" s="94">
        <v>6</v>
      </c>
      <c r="G16" s="93">
        <v>107</v>
      </c>
      <c r="H16" s="94">
        <v>149</v>
      </c>
      <c r="I16" s="62">
        <f>SUM(B16:H16)</f>
        <v>1364</v>
      </c>
    </row>
    <row r="17" spans="1:9" ht="12">
      <c r="A17" s="61" t="s">
        <v>39</v>
      </c>
      <c r="B17" s="124">
        <v>1216</v>
      </c>
      <c r="C17" s="97">
        <v>150</v>
      </c>
      <c r="D17" s="97">
        <v>32</v>
      </c>
      <c r="E17" s="96">
        <v>83</v>
      </c>
      <c r="F17" s="97">
        <v>4</v>
      </c>
      <c r="G17" s="96">
        <v>183</v>
      </c>
      <c r="H17" s="70">
        <v>233</v>
      </c>
      <c r="I17" s="72">
        <f>SUM(B17:H17)</f>
        <v>1901</v>
      </c>
    </row>
    <row r="18" spans="1:9" ht="12">
      <c r="A18" s="63" t="s">
        <v>6</v>
      </c>
      <c r="B18" s="102">
        <f aca="true" t="shared" si="2" ref="B18:I18">SUM(B16:B17)</f>
        <v>1932</v>
      </c>
      <c r="C18" s="73">
        <f t="shared" si="2"/>
        <v>414</v>
      </c>
      <c r="D18" s="73">
        <f t="shared" si="2"/>
        <v>64</v>
      </c>
      <c r="E18" s="74">
        <f t="shared" si="2"/>
        <v>173</v>
      </c>
      <c r="F18" s="73">
        <f t="shared" si="2"/>
        <v>10</v>
      </c>
      <c r="G18" s="74">
        <f t="shared" si="2"/>
        <v>290</v>
      </c>
      <c r="H18" s="73">
        <f t="shared" si="2"/>
        <v>382</v>
      </c>
      <c r="I18" s="75">
        <f t="shared" si="2"/>
        <v>3265</v>
      </c>
    </row>
    <row r="19" spans="1:9" ht="12">
      <c r="A19" s="57" t="s">
        <v>14</v>
      </c>
      <c r="B19" s="57"/>
      <c r="C19" s="67"/>
      <c r="D19" s="67"/>
      <c r="E19" s="68"/>
      <c r="F19" s="67"/>
      <c r="G19" s="68"/>
      <c r="H19" s="67"/>
      <c r="I19" s="69"/>
    </row>
    <row r="20" spans="1:9" ht="12">
      <c r="A20" s="61" t="s">
        <v>38</v>
      </c>
      <c r="B20" s="114">
        <v>1482</v>
      </c>
      <c r="C20" s="94">
        <v>431</v>
      </c>
      <c r="D20" s="94">
        <v>53</v>
      </c>
      <c r="E20" s="93">
        <v>11</v>
      </c>
      <c r="F20" s="58">
        <v>4</v>
      </c>
      <c r="G20" s="93">
        <v>168</v>
      </c>
      <c r="H20" s="58">
        <v>20</v>
      </c>
      <c r="I20" s="76">
        <f>SUM(B20:H20)</f>
        <v>2169</v>
      </c>
    </row>
    <row r="21" spans="1:9" ht="12">
      <c r="A21" s="61" t="s">
        <v>39</v>
      </c>
      <c r="B21" s="95">
        <v>475</v>
      </c>
      <c r="C21" s="97">
        <v>101</v>
      </c>
      <c r="D21" s="97">
        <v>16</v>
      </c>
      <c r="E21" s="96">
        <v>9</v>
      </c>
      <c r="F21" s="97">
        <v>1</v>
      </c>
      <c r="G21" s="98">
        <v>63</v>
      </c>
      <c r="H21" s="70">
        <v>8</v>
      </c>
      <c r="I21" s="77">
        <f>SUM(B21:H21)</f>
        <v>673</v>
      </c>
    </row>
    <row r="22" spans="1:9" ht="12">
      <c r="A22" s="63" t="s">
        <v>6</v>
      </c>
      <c r="B22" s="102">
        <f>SUM(B20:B21)</f>
        <v>1957</v>
      </c>
      <c r="C22" s="73">
        <f aca="true" t="shared" si="3" ref="C22:H22">SUM(C20:C21)</f>
        <v>532</v>
      </c>
      <c r="D22" s="73">
        <f t="shared" si="3"/>
        <v>69</v>
      </c>
      <c r="E22" s="74">
        <f t="shared" si="3"/>
        <v>20</v>
      </c>
      <c r="F22" s="73">
        <f t="shared" si="3"/>
        <v>5</v>
      </c>
      <c r="G22" s="74">
        <f t="shared" si="3"/>
        <v>231</v>
      </c>
      <c r="H22" s="73">
        <f t="shared" si="3"/>
        <v>28</v>
      </c>
      <c r="I22" s="75">
        <f>SUM(I20:I21)</f>
        <v>2842</v>
      </c>
    </row>
    <row r="23" spans="1:9" ht="12">
      <c r="A23" s="57" t="s">
        <v>15</v>
      </c>
      <c r="B23" s="57"/>
      <c r="C23" s="67"/>
      <c r="D23" s="67"/>
      <c r="E23" s="68"/>
      <c r="F23" s="67"/>
      <c r="G23" s="68"/>
      <c r="H23" s="67"/>
      <c r="I23" s="69"/>
    </row>
    <row r="24" spans="1:9" ht="12">
      <c r="A24" s="61" t="s">
        <v>38</v>
      </c>
      <c r="B24" s="92">
        <v>66</v>
      </c>
      <c r="C24" s="94">
        <v>19</v>
      </c>
      <c r="D24" s="94">
        <v>4</v>
      </c>
      <c r="E24" s="93">
        <v>5</v>
      </c>
      <c r="F24" s="94"/>
      <c r="G24" s="93">
        <v>19</v>
      </c>
      <c r="H24" s="58">
        <v>44</v>
      </c>
      <c r="I24" s="76">
        <f>SUM(B24:H24)</f>
        <v>157</v>
      </c>
    </row>
    <row r="25" spans="1:9" ht="12">
      <c r="A25" s="61" t="s">
        <v>39</v>
      </c>
      <c r="B25" s="95">
        <v>471</v>
      </c>
      <c r="C25" s="97">
        <v>45</v>
      </c>
      <c r="D25" s="97">
        <v>16</v>
      </c>
      <c r="E25" s="96">
        <v>21</v>
      </c>
      <c r="F25" s="97">
        <v>2</v>
      </c>
      <c r="G25" s="98">
        <v>75</v>
      </c>
      <c r="H25" s="70">
        <v>249</v>
      </c>
      <c r="I25" s="77">
        <f>SUM(B25:H25)</f>
        <v>879</v>
      </c>
    </row>
    <row r="26" spans="1:9" ht="12">
      <c r="A26" s="63" t="s">
        <v>6</v>
      </c>
      <c r="B26" s="103">
        <f aca="true" t="shared" si="4" ref="B26:I26">SUM(B24:B25)</f>
        <v>537</v>
      </c>
      <c r="C26" s="70">
        <f t="shared" si="4"/>
        <v>64</v>
      </c>
      <c r="D26" s="70">
        <f t="shared" si="4"/>
        <v>20</v>
      </c>
      <c r="E26" s="71">
        <f t="shared" si="4"/>
        <v>26</v>
      </c>
      <c r="F26" s="70">
        <f t="shared" si="4"/>
        <v>2</v>
      </c>
      <c r="G26" s="71">
        <f t="shared" si="4"/>
        <v>94</v>
      </c>
      <c r="H26" s="70">
        <f t="shared" si="4"/>
        <v>293</v>
      </c>
      <c r="I26" s="75">
        <f t="shared" si="4"/>
        <v>1036</v>
      </c>
    </row>
    <row r="27" spans="1:9" ht="12">
      <c r="A27" s="57" t="s">
        <v>17</v>
      </c>
      <c r="B27" s="57"/>
      <c r="C27" s="67"/>
      <c r="D27" s="67"/>
      <c r="E27" s="68"/>
      <c r="F27" s="67"/>
      <c r="G27" s="68"/>
      <c r="H27" s="67"/>
      <c r="I27" s="69"/>
    </row>
    <row r="28" spans="1:9" ht="12">
      <c r="A28" s="61" t="s">
        <v>38</v>
      </c>
      <c r="B28" s="92">
        <v>302</v>
      </c>
      <c r="C28" s="94">
        <v>32</v>
      </c>
      <c r="D28" s="94">
        <v>11</v>
      </c>
      <c r="E28" s="93">
        <v>12</v>
      </c>
      <c r="F28" s="94">
        <v>1</v>
      </c>
      <c r="G28" s="93">
        <v>13</v>
      </c>
      <c r="H28" s="58">
        <v>4</v>
      </c>
      <c r="I28" s="76">
        <f>SUM(B28:H28)</f>
        <v>375</v>
      </c>
    </row>
    <row r="29" spans="1:9" ht="12">
      <c r="A29" s="61" t="s">
        <v>39</v>
      </c>
      <c r="B29" s="95">
        <v>390</v>
      </c>
      <c r="C29" s="97">
        <v>16</v>
      </c>
      <c r="D29" s="97">
        <v>11</v>
      </c>
      <c r="E29" s="96">
        <v>9</v>
      </c>
      <c r="F29" s="70">
        <v>1</v>
      </c>
      <c r="G29" s="98">
        <v>9</v>
      </c>
      <c r="H29" s="70">
        <v>5</v>
      </c>
      <c r="I29" s="77">
        <f>SUM(B29:H29)</f>
        <v>441</v>
      </c>
    </row>
    <row r="30" spans="1:9" ht="12">
      <c r="A30" s="63" t="s">
        <v>6</v>
      </c>
      <c r="B30" s="103">
        <f aca="true" t="shared" si="5" ref="B30:I30">SUM(B28:B29)</f>
        <v>692</v>
      </c>
      <c r="C30" s="70">
        <f t="shared" si="5"/>
        <v>48</v>
      </c>
      <c r="D30" s="70">
        <f t="shared" si="5"/>
        <v>22</v>
      </c>
      <c r="E30" s="71">
        <f t="shared" si="5"/>
        <v>21</v>
      </c>
      <c r="F30" s="70">
        <f t="shared" si="5"/>
        <v>2</v>
      </c>
      <c r="G30" s="71">
        <f t="shared" si="5"/>
        <v>22</v>
      </c>
      <c r="H30" s="70">
        <f t="shared" si="5"/>
        <v>9</v>
      </c>
      <c r="I30" s="77">
        <f t="shared" si="5"/>
        <v>816</v>
      </c>
    </row>
    <row r="31" spans="1:9" ht="12">
      <c r="A31" s="57" t="s">
        <v>18</v>
      </c>
      <c r="B31" s="57"/>
      <c r="C31" s="67"/>
      <c r="D31" s="67"/>
      <c r="E31" s="68"/>
      <c r="F31" s="67"/>
      <c r="G31" s="68"/>
      <c r="H31" s="67"/>
      <c r="I31" s="69"/>
    </row>
    <row r="32" spans="1:9" ht="12">
      <c r="A32" s="61" t="s">
        <v>38</v>
      </c>
      <c r="B32" s="92">
        <v>382</v>
      </c>
      <c r="C32" s="94">
        <v>294</v>
      </c>
      <c r="D32" s="94">
        <v>36</v>
      </c>
      <c r="E32" s="93">
        <v>31</v>
      </c>
      <c r="F32" s="94">
        <v>2</v>
      </c>
      <c r="G32" s="93">
        <v>104</v>
      </c>
      <c r="H32" s="58">
        <v>2</v>
      </c>
      <c r="I32" s="60">
        <f>SUM(B32:H32)</f>
        <v>851</v>
      </c>
    </row>
    <row r="33" spans="1:9" ht="12">
      <c r="A33" s="61" t="s">
        <v>39</v>
      </c>
      <c r="B33" s="95">
        <v>348</v>
      </c>
      <c r="C33" s="97">
        <v>164</v>
      </c>
      <c r="D33" s="97">
        <v>21</v>
      </c>
      <c r="E33" s="96">
        <v>26</v>
      </c>
      <c r="F33" s="97"/>
      <c r="G33" s="98">
        <v>105</v>
      </c>
      <c r="H33" s="70">
        <v>7</v>
      </c>
      <c r="I33" s="77">
        <f>SUM(B33:H33)</f>
        <v>671</v>
      </c>
    </row>
    <row r="34" spans="1:9" ht="12">
      <c r="A34" s="63" t="s">
        <v>6</v>
      </c>
      <c r="B34" s="103">
        <f>SUM(B32:B33)</f>
        <v>730</v>
      </c>
      <c r="C34" s="70">
        <f aca="true" t="shared" si="6" ref="C34:H34">SUM(C32:C33)</f>
        <v>458</v>
      </c>
      <c r="D34" s="70">
        <f t="shared" si="6"/>
        <v>57</v>
      </c>
      <c r="E34" s="71">
        <f t="shared" si="6"/>
        <v>57</v>
      </c>
      <c r="F34" s="70">
        <f t="shared" si="6"/>
        <v>2</v>
      </c>
      <c r="G34" s="71">
        <f t="shared" si="6"/>
        <v>209</v>
      </c>
      <c r="H34" s="70">
        <f t="shared" si="6"/>
        <v>9</v>
      </c>
      <c r="I34" s="75">
        <f>SUM(I32:I33)</f>
        <v>1522</v>
      </c>
    </row>
    <row r="35" spans="1:9" ht="12">
      <c r="A35" s="57" t="s">
        <v>19</v>
      </c>
      <c r="B35" s="57"/>
      <c r="C35" s="67"/>
      <c r="D35" s="67"/>
      <c r="E35" s="68"/>
      <c r="F35" s="67"/>
      <c r="G35" s="68"/>
      <c r="H35" s="67"/>
      <c r="I35" s="69"/>
    </row>
    <row r="36" spans="1:9" ht="12">
      <c r="A36" s="61" t="s">
        <v>38</v>
      </c>
      <c r="B36" s="111">
        <v>205</v>
      </c>
      <c r="C36" s="112">
        <v>150</v>
      </c>
      <c r="D36" s="112">
        <v>15</v>
      </c>
      <c r="E36" s="113">
        <v>4</v>
      </c>
      <c r="F36" s="58"/>
      <c r="G36" s="113">
        <v>34</v>
      </c>
      <c r="H36" s="58">
        <v>9</v>
      </c>
      <c r="I36" s="60">
        <f>SUM(B36:H36)</f>
        <v>417</v>
      </c>
    </row>
    <row r="37" spans="1:9" ht="12">
      <c r="A37" s="61" t="s">
        <v>39</v>
      </c>
      <c r="B37" s="107">
        <v>156</v>
      </c>
      <c r="C37" s="108">
        <v>60</v>
      </c>
      <c r="D37" s="108">
        <v>5</v>
      </c>
      <c r="E37" s="109">
        <v>4</v>
      </c>
      <c r="F37" s="108"/>
      <c r="G37" s="110">
        <v>21</v>
      </c>
      <c r="H37" s="70">
        <v>6</v>
      </c>
      <c r="I37" s="77">
        <f>SUM(B37:H37)</f>
        <v>252</v>
      </c>
    </row>
    <row r="38" spans="1:9" ht="12">
      <c r="A38" s="63" t="s">
        <v>6</v>
      </c>
      <c r="B38" s="103">
        <f aca="true" t="shared" si="7" ref="B38:I38">SUM(B36:B37)</f>
        <v>361</v>
      </c>
      <c r="C38" s="70">
        <f t="shared" si="7"/>
        <v>210</v>
      </c>
      <c r="D38" s="70">
        <f t="shared" si="7"/>
        <v>20</v>
      </c>
      <c r="E38" s="71">
        <f t="shared" si="7"/>
        <v>8</v>
      </c>
      <c r="F38" s="70">
        <f t="shared" si="7"/>
        <v>0</v>
      </c>
      <c r="G38" s="71">
        <f t="shared" si="7"/>
        <v>55</v>
      </c>
      <c r="H38" s="70">
        <f t="shared" si="7"/>
        <v>15</v>
      </c>
      <c r="I38" s="77">
        <f t="shared" si="7"/>
        <v>669</v>
      </c>
    </row>
    <row r="39" spans="1:9" ht="12">
      <c r="A39" s="57" t="s">
        <v>20</v>
      </c>
      <c r="B39" s="57"/>
      <c r="C39" s="67"/>
      <c r="D39" s="67"/>
      <c r="E39" s="68"/>
      <c r="F39" s="67"/>
      <c r="G39" s="68"/>
      <c r="H39" s="67"/>
      <c r="I39" s="69"/>
    </row>
    <row r="40" spans="1:9" ht="12">
      <c r="A40" s="61" t="s">
        <v>38</v>
      </c>
      <c r="B40" s="92">
        <v>26</v>
      </c>
      <c r="C40" s="94">
        <v>8</v>
      </c>
      <c r="D40" s="94"/>
      <c r="E40" s="93">
        <v>3</v>
      </c>
      <c r="F40" s="94">
        <v>1</v>
      </c>
      <c r="G40" s="93">
        <v>14</v>
      </c>
      <c r="H40" s="58"/>
      <c r="I40" s="60">
        <f>SUM(B40:H40)</f>
        <v>52</v>
      </c>
    </row>
    <row r="41" spans="1:9" ht="12">
      <c r="A41" s="61" t="s">
        <v>39</v>
      </c>
      <c r="B41" s="95">
        <v>16</v>
      </c>
      <c r="C41" s="97">
        <v>6</v>
      </c>
      <c r="D41" s="97"/>
      <c r="E41" s="96">
        <v>1</v>
      </c>
      <c r="F41" s="70"/>
      <c r="G41" s="98">
        <v>11</v>
      </c>
      <c r="H41" s="70">
        <v>1</v>
      </c>
      <c r="I41" s="77">
        <f>SUM(B41:H41)</f>
        <v>35</v>
      </c>
    </row>
    <row r="42" spans="1:9" ht="12">
      <c r="A42" s="63" t="s">
        <v>6</v>
      </c>
      <c r="B42" s="104">
        <f>SUM(B40:B41)</f>
        <v>42</v>
      </c>
      <c r="C42" s="58">
        <f aca="true" t="shared" si="8" ref="C42:I42">SUM(C40:C41)</f>
        <v>14</v>
      </c>
      <c r="D42" s="58">
        <f t="shared" si="8"/>
        <v>0</v>
      </c>
      <c r="E42" s="59">
        <f t="shared" si="8"/>
        <v>4</v>
      </c>
      <c r="F42" s="58">
        <f t="shared" si="8"/>
        <v>1</v>
      </c>
      <c r="G42" s="59">
        <f t="shared" si="8"/>
        <v>25</v>
      </c>
      <c r="H42" s="58">
        <f t="shared" si="8"/>
        <v>1</v>
      </c>
      <c r="I42" s="77">
        <f t="shared" si="8"/>
        <v>87</v>
      </c>
    </row>
    <row r="43" spans="1:9" ht="12">
      <c r="A43" s="57" t="s">
        <v>86</v>
      </c>
      <c r="B43" s="57"/>
      <c r="C43" s="67"/>
      <c r="D43" s="67"/>
      <c r="E43" s="68"/>
      <c r="F43" s="67"/>
      <c r="G43" s="68"/>
      <c r="H43" s="67"/>
      <c r="I43" s="69"/>
    </row>
    <row r="44" spans="1:9" ht="12">
      <c r="A44" s="61" t="s">
        <v>38</v>
      </c>
      <c r="B44" s="92">
        <v>76</v>
      </c>
      <c r="C44" s="94">
        <v>60</v>
      </c>
      <c r="D44" s="94">
        <v>8</v>
      </c>
      <c r="E44" s="93">
        <v>3</v>
      </c>
      <c r="F44" s="94"/>
      <c r="G44" s="93">
        <v>22</v>
      </c>
      <c r="H44" s="58">
        <v>2</v>
      </c>
      <c r="I44" s="76">
        <f>SUM(B44:H44)</f>
        <v>171</v>
      </c>
    </row>
    <row r="45" spans="1:9" ht="12">
      <c r="A45" s="61" t="s">
        <v>39</v>
      </c>
      <c r="B45" s="95">
        <v>25</v>
      </c>
      <c r="C45" s="97">
        <v>15</v>
      </c>
      <c r="D45" s="97">
        <v>2</v>
      </c>
      <c r="E45" s="96"/>
      <c r="F45" s="97">
        <v>1</v>
      </c>
      <c r="G45" s="98">
        <v>6</v>
      </c>
      <c r="H45" s="70">
        <v>1</v>
      </c>
      <c r="I45" s="77">
        <f>SUM(B45:H45)</f>
        <v>50</v>
      </c>
    </row>
    <row r="46" spans="1:9" ht="12">
      <c r="A46" s="63" t="s">
        <v>6</v>
      </c>
      <c r="B46" s="102">
        <f>SUM(B44:B45)</f>
        <v>101</v>
      </c>
      <c r="C46" s="70">
        <f aca="true" t="shared" si="9" ref="C46:H46">SUM(C44:C45)</f>
        <v>75</v>
      </c>
      <c r="D46" s="70">
        <f t="shared" si="9"/>
        <v>10</v>
      </c>
      <c r="E46" s="71">
        <f t="shared" si="9"/>
        <v>3</v>
      </c>
      <c r="F46" s="70">
        <f t="shared" si="9"/>
        <v>1</v>
      </c>
      <c r="G46" s="71">
        <f t="shared" si="9"/>
        <v>28</v>
      </c>
      <c r="H46" s="70">
        <f t="shared" si="9"/>
        <v>3</v>
      </c>
      <c r="I46" s="75">
        <f>SUM(I44:I45)</f>
        <v>221</v>
      </c>
    </row>
    <row r="47" spans="1:9" ht="12">
      <c r="A47" s="78" t="s">
        <v>40</v>
      </c>
      <c r="B47" s="105">
        <f aca="true" t="shared" si="10" ref="B47:I48">SUM(B8+B16+B20+B24+B12+B28+B32+B36+B40+B44)</f>
        <v>5351</v>
      </c>
      <c r="C47" s="79">
        <f t="shared" si="10"/>
        <v>2037</v>
      </c>
      <c r="D47" s="79">
        <f t="shared" si="10"/>
        <v>255</v>
      </c>
      <c r="E47" s="80">
        <f t="shared" si="10"/>
        <v>226</v>
      </c>
      <c r="F47" s="79">
        <f t="shared" si="10"/>
        <v>24</v>
      </c>
      <c r="G47" s="80">
        <f t="shared" si="10"/>
        <v>790</v>
      </c>
      <c r="H47" s="79">
        <f t="shared" si="10"/>
        <v>295</v>
      </c>
      <c r="I47" s="81">
        <f t="shared" si="10"/>
        <v>8978</v>
      </c>
    </row>
    <row r="48" spans="1:9" ht="12">
      <c r="A48" s="82" t="s">
        <v>41</v>
      </c>
      <c r="B48" s="106">
        <f t="shared" si="10"/>
        <v>4487</v>
      </c>
      <c r="C48" s="83">
        <f t="shared" si="10"/>
        <v>860</v>
      </c>
      <c r="D48" s="83">
        <f t="shared" si="10"/>
        <v>163</v>
      </c>
      <c r="E48" s="84">
        <f t="shared" si="10"/>
        <v>211</v>
      </c>
      <c r="F48" s="83">
        <f t="shared" si="10"/>
        <v>12</v>
      </c>
      <c r="G48" s="84">
        <f t="shared" si="10"/>
        <v>710</v>
      </c>
      <c r="H48" s="83">
        <f t="shared" si="10"/>
        <v>577</v>
      </c>
      <c r="I48" s="76">
        <f t="shared" si="10"/>
        <v>7020</v>
      </c>
    </row>
    <row r="49" spans="1:9" s="85" customFormat="1" ht="12">
      <c r="A49" s="88" t="s">
        <v>27</v>
      </c>
      <c r="B49" s="168">
        <f>SUM(B47:B48)</f>
        <v>9838</v>
      </c>
      <c r="C49" s="169">
        <f aca="true" t="shared" si="11" ref="C49:I49">SUM(C47:C48)</f>
        <v>2897</v>
      </c>
      <c r="D49" s="169">
        <f t="shared" si="11"/>
        <v>418</v>
      </c>
      <c r="E49" s="170">
        <f t="shared" si="11"/>
        <v>437</v>
      </c>
      <c r="F49" s="169">
        <f t="shared" si="11"/>
        <v>36</v>
      </c>
      <c r="G49" s="170">
        <f t="shared" si="11"/>
        <v>1500</v>
      </c>
      <c r="H49" s="169">
        <f t="shared" si="11"/>
        <v>872</v>
      </c>
      <c r="I49" s="171">
        <f t="shared" si="11"/>
        <v>15998</v>
      </c>
    </row>
    <row r="50" spans="1:9" ht="12">
      <c r="A50" s="86"/>
      <c r="B50" s="84"/>
      <c r="C50" s="84"/>
      <c r="D50" s="84"/>
      <c r="E50" s="125"/>
      <c r="F50" s="80"/>
      <c r="G50" s="84"/>
      <c r="H50" s="84"/>
      <c r="I50" s="84"/>
    </row>
    <row r="51" spans="1:9" ht="12.75">
      <c r="A51" s="202" t="s">
        <v>42</v>
      </c>
      <c r="B51" s="203"/>
      <c r="C51" s="203"/>
      <c r="D51" s="203"/>
      <c r="E51" s="203"/>
      <c r="F51" s="203"/>
      <c r="G51" s="203"/>
      <c r="H51" s="203"/>
      <c r="I51" s="203"/>
    </row>
    <row r="52" spans="1:9" ht="12.75">
      <c r="A52" s="202" t="s">
        <v>462</v>
      </c>
      <c r="B52" s="203"/>
      <c r="C52" s="203"/>
      <c r="D52" s="203"/>
      <c r="E52" s="203"/>
      <c r="F52" s="203"/>
      <c r="G52" s="203"/>
      <c r="H52" s="203"/>
      <c r="I52" s="203"/>
    </row>
    <row r="53" spans="1:7" ht="23.25" customHeight="1">
      <c r="A53" s="198" t="s">
        <v>90</v>
      </c>
      <c r="B53" s="198"/>
      <c r="C53" s="198"/>
      <c r="D53" s="198"/>
      <c r="E53" s="198"/>
      <c r="F53" s="198"/>
      <c r="G53" s="198"/>
    </row>
    <row r="54" spans="1:6" ht="12">
      <c r="A54" s="87"/>
      <c r="F54" s="59"/>
    </row>
    <row r="55" spans="1:6" ht="12">
      <c r="A55" s="87"/>
      <c r="F55" s="59"/>
    </row>
    <row r="56" ht="12">
      <c r="F56" s="59"/>
    </row>
    <row r="57" ht="12">
      <c r="F57" s="59"/>
    </row>
    <row r="58" ht="12">
      <c r="F58" s="59"/>
    </row>
    <row r="59" ht="12">
      <c r="F59" s="59"/>
    </row>
    <row r="60" ht="12">
      <c r="F60" s="59"/>
    </row>
    <row r="61" ht="12">
      <c r="F61" s="59"/>
    </row>
    <row r="62" ht="12">
      <c r="F62" s="59"/>
    </row>
    <row r="63" ht="12">
      <c r="F63" s="59"/>
    </row>
    <row r="64" ht="12">
      <c r="F64" s="59"/>
    </row>
    <row r="65" ht="12">
      <c r="F65" s="59"/>
    </row>
    <row r="66" ht="12">
      <c r="F66" s="59"/>
    </row>
    <row r="67" ht="12">
      <c r="F67" s="59"/>
    </row>
    <row r="68" ht="12">
      <c r="F68" s="59"/>
    </row>
    <row r="69" ht="12">
      <c r="F69" s="59"/>
    </row>
    <row r="70" ht="12">
      <c r="F70" s="59"/>
    </row>
    <row r="71" ht="12">
      <c r="F71" s="59"/>
    </row>
    <row r="72" ht="12">
      <c r="F72" s="59"/>
    </row>
    <row r="73" ht="12">
      <c r="F73" s="59"/>
    </row>
    <row r="74" ht="12">
      <c r="F74" s="59"/>
    </row>
    <row r="75" ht="12">
      <c r="F75" s="59"/>
    </row>
    <row r="76" ht="12">
      <c r="F76" s="59"/>
    </row>
    <row r="77" ht="12">
      <c r="F77" s="59"/>
    </row>
    <row r="78" ht="12">
      <c r="F78" s="59"/>
    </row>
    <row r="79" ht="12">
      <c r="F79" s="59"/>
    </row>
    <row r="80" ht="12">
      <c r="F80" s="59"/>
    </row>
    <row r="81" ht="12">
      <c r="F81" s="59"/>
    </row>
    <row r="82" ht="12">
      <c r="F82" s="59"/>
    </row>
    <row r="83" ht="12">
      <c r="F83" s="59"/>
    </row>
    <row r="84" ht="12">
      <c r="F84" s="59"/>
    </row>
    <row r="85" ht="12">
      <c r="F85" s="59"/>
    </row>
    <row r="86" ht="12">
      <c r="F86" s="59"/>
    </row>
    <row r="87" ht="12">
      <c r="F87" s="59"/>
    </row>
    <row r="88" ht="12">
      <c r="F88" s="59"/>
    </row>
    <row r="89" ht="12">
      <c r="F89" s="59"/>
    </row>
    <row r="90" ht="12">
      <c r="F90" s="59"/>
    </row>
    <row r="91" ht="12">
      <c r="F91" s="59"/>
    </row>
    <row r="92" ht="12">
      <c r="F92" s="59"/>
    </row>
    <row r="93" ht="12">
      <c r="F93" s="59"/>
    </row>
    <row r="94" ht="12">
      <c r="F94" s="59"/>
    </row>
    <row r="95" ht="12">
      <c r="F95" s="59"/>
    </row>
    <row r="96" ht="12">
      <c r="F96" s="59"/>
    </row>
    <row r="97" ht="12">
      <c r="F97" s="59"/>
    </row>
    <row r="98" ht="12">
      <c r="F98" s="59"/>
    </row>
    <row r="99" ht="12">
      <c r="F99" s="59"/>
    </row>
    <row r="100" ht="12">
      <c r="F100" s="59"/>
    </row>
    <row r="101" ht="12">
      <c r="F101" s="59"/>
    </row>
    <row r="102" ht="12">
      <c r="F102" s="59"/>
    </row>
    <row r="103" ht="12">
      <c r="F103" s="59"/>
    </row>
    <row r="104" ht="12">
      <c r="F104" s="59"/>
    </row>
    <row r="105" ht="12">
      <c r="F105" s="59"/>
    </row>
    <row r="106" ht="12">
      <c r="F106" s="59"/>
    </row>
    <row r="107" ht="12">
      <c r="F107" s="59"/>
    </row>
    <row r="108" ht="12">
      <c r="F108" s="59"/>
    </row>
    <row r="109" ht="12">
      <c r="F109" s="59"/>
    </row>
    <row r="110" ht="12">
      <c r="F110" s="59"/>
    </row>
    <row r="111" ht="12">
      <c r="F111" s="59"/>
    </row>
    <row r="112" ht="12">
      <c r="F112" s="59"/>
    </row>
    <row r="113" ht="12">
      <c r="F113" s="59"/>
    </row>
    <row r="114" ht="12">
      <c r="F114" s="59"/>
    </row>
    <row r="115" ht="12">
      <c r="F115" s="59"/>
    </row>
    <row r="116" ht="12">
      <c r="F116" s="59"/>
    </row>
    <row r="117" ht="12">
      <c r="F117" s="59"/>
    </row>
    <row r="118" ht="12">
      <c r="F118" s="59"/>
    </row>
    <row r="119" ht="12">
      <c r="F119" s="59"/>
    </row>
    <row r="120" ht="12">
      <c r="F120" s="59"/>
    </row>
    <row r="121" ht="12">
      <c r="F121" s="59"/>
    </row>
    <row r="122" ht="12">
      <c r="F122" s="59"/>
    </row>
    <row r="123" ht="12">
      <c r="F123" s="59"/>
    </row>
    <row r="124" ht="12">
      <c r="F124" s="59"/>
    </row>
    <row r="125" ht="12">
      <c r="F125" s="59"/>
    </row>
    <row r="126" ht="12">
      <c r="F126" s="59"/>
    </row>
    <row r="127" ht="12">
      <c r="F127" s="59"/>
    </row>
    <row r="128" ht="12">
      <c r="F128" s="59"/>
    </row>
    <row r="129" ht="12">
      <c r="F129" s="59"/>
    </row>
    <row r="130" ht="12">
      <c r="F130" s="59"/>
    </row>
    <row r="131" ht="12">
      <c r="F131" s="59"/>
    </row>
    <row r="132" ht="12">
      <c r="F132" s="59"/>
    </row>
    <row r="133" ht="12">
      <c r="F133" s="59"/>
    </row>
    <row r="134" ht="12">
      <c r="F134" s="59"/>
    </row>
    <row r="135" ht="12">
      <c r="F135" s="59"/>
    </row>
    <row r="136" ht="12">
      <c r="F136" s="59"/>
    </row>
    <row r="137" ht="12">
      <c r="F137" s="59"/>
    </row>
    <row r="138" ht="12">
      <c r="F138" s="59"/>
    </row>
    <row r="139" ht="12">
      <c r="F139" s="59"/>
    </row>
    <row r="140" ht="12">
      <c r="F140" s="59"/>
    </row>
    <row r="141" ht="12">
      <c r="F141" s="59"/>
    </row>
    <row r="142" ht="12">
      <c r="F142" s="59"/>
    </row>
    <row r="143" ht="12">
      <c r="F143" s="59"/>
    </row>
    <row r="144" ht="12">
      <c r="F144" s="59"/>
    </row>
    <row r="145" ht="12">
      <c r="F145" s="59"/>
    </row>
    <row r="146" ht="12">
      <c r="F146" s="59"/>
    </row>
    <row r="147" ht="12">
      <c r="F147" s="59"/>
    </row>
    <row r="148" ht="12">
      <c r="F148" s="59"/>
    </row>
    <row r="149" ht="12">
      <c r="F149" s="59"/>
    </row>
    <row r="150" ht="12">
      <c r="F150" s="59"/>
    </row>
    <row r="151" ht="12">
      <c r="F151" s="59"/>
    </row>
    <row r="152" ht="12">
      <c r="F152" s="59"/>
    </row>
    <row r="153" ht="12">
      <c r="F153" s="59"/>
    </row>
    <row r="154" ht="12">
      <c r="F154" s="59"/>
    </row>
    <row r="155" ht="12">
      <c r="F155" s="59"/>
    </row>
    <row r="156" ht="12">
      <c r="F156" s="59"/>
    </row>
    <row r="157" ht="12">
      <c r="F157" s="59"/>
    </row>
    <row r="158" ht="12">
      <c r="F158" s="59"/>
    </row>
    <row r="159" ht="12">
      <c r="F159" s="59"/>
    </row>
    <row r="160" ht="12">
      <c r="F160" s="59"/>
    </row>
    <row r="161" ht="12">
      <c r="F161" s="59"/>
    </row>
    <row r="162" ht="12">
      <c r="F162" s="59"/>
    </row>
    <row r="163" ht="12">
      <c r="F163" s="59"/>
    </row>
    <row r="164" ht="12">
      <c r="F164" s="59"/>
    </row>
    <row r="165" ht="12">
      <c r="F165" s="59"/>
    </row>
    <row r="166" ht="12">
      <c r="F166" s="59"/>
    </row>
    <row r="167" ht="12">
      <c r="F167" s="59"/>
    </row>
    <row r="168" ht="12">
      <c r="F168" s="59"/>
    </row>
    <row r="169" ht="12">
      <c r="F169" s="59"/>
    </row>
    <row r="170" ht="12">
      <c r="F170" s="59"/>
    </row>
    <row r="171" ht="12">
      <c r="F171" s="59"/>
    </row>
    <row r="172" ht="12">
      <c r="F172" s="59"/>
    </row>
    <row r="173" ht="12">
      <c r="F173" s="59"/>
    </row>
    <row r="174" ht="12">
      <c r="F174" s="59"/>
    </row>
    <row r="175" ht="12">
      <c r="F175" s="59"/>
    </row>
    <row r="176" ht="12">
      <c r="F176" s="59"/>
    </row>
    <row r="177" ht="12">
      <c r="F177" s="59"/>
    </row>
    <row r="178" ht="12">
      <c r="F178" s="59"/>
    </row>
    <row r="179" ht="12">
      <c r="F179" s="59"/>
    </row>
    <row r="180" ht="12">
      <c r="F180" s="59"/>
    </row>
    <row r="181" ht="12">
      <c r="F181" s="59"/>
    </row>
    <row r="182" ht="12">
      <c r="F182" s="59"/>
    </row>
    <row r="183" ht="12">
      <c r="F183" s="59"/>
    </row>
    <row r="184" ht="12">
      <c r="F184" s="59"/>
    </row>
    <row r="185" ht="12">
      <c r="F185" s="59"/>
    </row>
    <row r="186" ht="12">
      <c r="F186" s="59"/>
    </row>
    <row r="187" ht="12">
      <c r="F187" s="59"/>
    </row>
    <row r="188" ht="12">
      <c r="F188" s="59"/>
    </row>
    <row r="189" ht="12">
      <c r="F189" s="59"/>
    </row>
    <row r="190" ht="12">
      <c r="F190" s="59"/>
    </row>
    <row r="191" ht="12">
      <c r="F191" s="59"/>
    </row>
    <row r="192" ht="12">
      <c r="F192" s="59"/>
    </row>
    <row r="193" ht="12">
      <c r="F193" s="59"/>
    </row>
    <row r="194" ht="12">
      <c r="F194" s="59"/>
    </row>
    <row r="195" ht="12">
      <c r="F195" s="59"/>
    </row>
    <row r="196" ht="12">
      <c r="F196" s="59"/>
    </row>
    <row r="197" ht="12">
      <c r="F197" s="59"/>
    </row>
    <row r="198" ht="12">
      <c r="F198" s="59"/>
    </row>
    <row r="199" ht="12">
      <c r="F199" s="59"/>
    </row>
    <row r="200" ht="12">
      <c r="F200" s="59"/>
    </row>
    <row r="201" ht="12">
      <c r="F201" s="59"/>
    </row>
    <row r="202" ht="12">
      <c r="F202" s="59"/>
    </row>
    <row r="203" ht="12">
      <c r="F203" s="59"/>
    </row>
    <row r="204" ht="12">
      <c r="F204" s="59"/>
    </row>
    <row r="205" ht="12">
      <c r="F205" s="59"/>
    </row>
    <row r="206" ht="12">
      <c r="F206" s="59"/>
    </row>
    <row r="207" ht="12">
      <c r="F207" s="59"/>
    </row>
    <row r="208" ht="12">
      <c r="F208" s="59"/>
    </row>
    <row r="209" ht="12">
      <c r="F209" s="59"/>
    </row>
    <row r="210" ht="12">
      <c r="F210" s="59"/>
    </row>
    <row r="211" ht="12">
      <c r="F211" s="59"/>
    </row>
    <row r="212" ht="12">
      <c r="F212" s="59"/>
    </row>
    <row r="213" ht="12">
      <c r="F213" s="59"/>
    </row>
    <row r="214" ht="12">
      <c r="F214" s="59"/>
    </row>
    <row r="215" ht="12">
      <c r="F215" s="59"/>
    </row>
    <row r="216" ht="12">
      <c r="F216" s="59"/>
    </row>
    <row r="217" ht="12">
      <c r="F217" s="59"/>
    </row>
    <row r="218" ht="12">
      <c r="F218" s="59"/>
    </row>
    <row r="219" ht="12">
      <c r="F219" s="59"/>
    </row>
    <row r="220" ht="12">
      <c r="F220" s="59"/>
    </row>
    <row r="221" ht="12">
      <c r="F221" s="59"/>
    </row>
    <row r="222" ht="12">
      <c r="F222" s="59"/>
    </row>
    <row r="223" ht="12">
      <c r="F223" s="59"/>
    </row>
    <row r="224" ht="12">
      <c r="F224" s="59"/>
    </row>
    <row r="225" ht="12">
      <c r="F225" s="59"/>
    </row>
    <row r="226" ht="12">
      <c r="F226" s="59"/>
    </row>
    <row r="227" ht="12">
      <c r="F227" s="59"/>
    </row>
    <row r="228" ht="12">
      <c r="F228" s="59"/>
    </row>
    <row r="229" ht="12">
      <c r="F229" s="59"/>
    </row>
    <row r="230" ht="12">
      <c r="F230" s="59"/>
    </row>
    <row r="231" ht="12">
      <c r="F231" s="59"/>
    </row>
    <row r="232" ht="12">
      <c r="F232" s="59"/>
    </row>
    <row r="233" ht="12">
      <c r="F233" s="59"/>
    </row>
    <row r="234" ht="12">
      <c r="F234" s="59"/>
    </row>
    <row r="235" ht="12">
      <c r="F235" s="59"/>
    </row>
    <row r="236" ht="12">
      <c r="F236" s="59"/>
    </row>
    <row r="237" ht="12">
      <c r="F237" s="59"/>
    </row>
    <row r="238" ht="12">
      <c r="F238" s="59"/>
    </row>
    <row r="239" ht="12">
      <c r="F239" s="59"/>
    </row>
    <row r="240" ht="12">
      <c r="F240" s="59"/>
    </row>
    <row r="241" ht="12">
      <c r="F241" s="59"/>
    </row>
    <row r="242" ht="12">
      <c r="F242" s="59"/>
    </row>
    <row r="243" ht="12">
      <c r="F243" s="59"/>
    </row>
    <row r="244" ht="12">
      <c r="F244" s="59"/>
    </row>
    <row r="245" ht="12">
      <c r="F245" s="59"/>
    </row>
    <row r="246" ht="12">
      <c r="F246" s="59"/>
    </row>
    <row r="247" ht="12">
      <c r="F247" s="59"/>
    </row>
    <row r="248" ht="12">
      <c r="F248" s="59"/>
    </row>
    <row r="249" ht="12">
      <c r="F249" s="59"/>
    </row>
    <row r="250" ht="12">
      <c r="F250" s="59"/>
    </row>
    <row r="251" ht="12">
      <c r="F251" s="59"/>
    </row>
    <row r="252" ht="12">
      <c r="F252" s="59"/>
    </row>
    <row r="253" ht="12">
      <c r="F253" s="59"/>
    </row>
    <row r="254" ht="12">
      <c r="F254" s="59"/>
    </row>
    <row r="255" ht="12">
      <c r="F255" s="59"/>
    </row>
    <row r="256" ht="12">
      <c r="F256" s="59"/>
    </row>
    <row r="257" ht="12">
      <c r="F257" s="59"/>
    </row>
    <row r="258" ht="12">
      <c r="F258" s="59"/>
    </row>
    <row r="259" ht="12">
      <c r="F259" s="59"/>
    </row>
    <row r="260" ht="12">
      <c r="F260" s="59"/>
    </row>
    <row r="261" ht="12">
      <c r="F261" s="59"/>
    </row>
    <row r="262" ht="12">
      <c r="F262" s="59"/>
    </row>
    <row r="263" ht="12">
      <c r="F263" s="59"/>
    </row>
    <row r="264" ht="12">
      <c r="F264" s="59"/>
    </row>
    <row r="265" ht="12">
      <c r="F265" s="59"/>
    </row>
    <row r="266" ht="12">
      <c r="F266" s="59"/>
    </row>
    <row r="267" ht="12">
      <c r="F267" s="59"/>
    </row>
    <row r="268" ht="12">
      <c r="F268" s="59"/>
    </row>
    <row r="269" ht="12">
      <c r="F269" s="59"/>
    </row>
    <row r="270" ht="12">
      <c r="F270" s="59"/>
    </row>
    <row r="271" ht="12">
      <c r="F271" s="59"/>
    </row>
    <row r="272" ht="12">
      <c r="F272" s="59"/>
    </row>
    <row r="273" ht="12">
      <c r="F273" s="59"/>
    </row>
    <row r="274" ht="12">
      <c r="F274" s="59"/>
    </row>
    <row r="275" ht="12">
      <c r="F275" s="59"/>
    </row>
    <row r="276" ht="12">
      <c r="F276" s="59"/>
    </row>
    <row r="277" ht="12">
      <c r="F277" s="59"/>
    </row>
    <row r="278" ht="12">
      <c r="F278" s="59"/>
    </row>
    <row r="279" ht="12">
      <c r="F279" s="59"/>
    </row>
    <row r="280" ht="12">
      <c r="F280" s="59"/>
    </row>
    <row r="281" ht="12">
      <c r="F281" s="59"/>
    </row>
    <row r="282" ht="12">
      <c r="F282" s="59"/>
    </row>
    <row r="283" ht="12">
      <c r="F283" s="59"/>
    </row>
    <row r="284" ht="12">
      <c r="F284" s="59"/>
    </row>
    <row r="285" ht="12">
      <c r="F285" s="59"/>
    </row>
    <row r="286" ht="12">
      <c r="F286" s="59"/>
    </row>
    <row r="287" ht="12">
      <c r="F287" s="59"/>
    </row>
    <row r="288" ht="12">
      <c r="F288" s="59"/>
    </row>
    <row r="289" ht="12">
      <c r="F289" s="59"/>
    </row>
    <row r="290" ht="12">
      <c r="F290" s="59"/>
    </row>
    <row r="291" ht="12">
      <c r="F291" s="59"/>
    </row>
    <row r="292" ht="12">
      <c r="F292" s="59"/>
    </row>
    <row r="293" ht="12">
      <c r="F293" s="59"/>
    </row>
    <row r="294" ht="12">
      <c r="F294" s="59"/>
    </row>
    <row r="295" ht="12">
      <c r="F295" s="59"/>
    </row>
    <row r="296" ht="12">
      <c r="F296" s="59"/>
    </row>
    <row r="297" ht="12">
      <c r="F297" s="59"/>
    </row>
    <row r="298" ht="12">
      <c r="F298" s="59"/>
    </row>
    <row r="299" ht="12">
      <c r="F299" s="59"/>
    </row>
    <row r="300" ht="12">
      <c r="F300" s="59"/>
    </row>
    <row r="301" ht="12">
      <c r="F301" s="59"/>
    </row>
    <row r="302" ht="12">
      <c r="F302" s="59"/>
    </row>
    <row r="303" ht="12">
      <c r="F303" s="59"/>
    </row>
    <row r="304" ht="12">
      <c r="F304" s="59"/>
    </row>
    <row r="305" ht="12">
      <c r="F305" s="59"/>
    </row>
    <row r="306" ht="12">
      <c r="F306" s="59"/>
    </row>
    <row r="307" ht="12">
      <c r="F307" s="59"/>
    </row>
    <row r="308" ht="12">
      <c r="F308" s="59"/>
    </row>
    <row r="309" ht="12">
      <c r="F309" s="59"/>
    </row>
    <row r="310" ht="12">
      <c r="F310" s="59"/>
    </row>
    <row r="311" ht="12">
      <c r="F311" s="59"/>
    </row>
    <row r="312" ht="12">
      <c r="F312" s="59"/>
    </row>
    <row r="313" ht="12">
      <c r="F313" s="59"/>
    </row>
    <row r="314" ht="12">
      <c r="F314" s="59"/>
    </row>
    <row r="315" ht="12">
      <c r="F315" s="59"/>
    </row>
    <row r="316" ht="12">
      <c r="F316" s="59"/>
    </row>
    <row r="317" ht="12">
      <c r="F317" s="59"/>
    </row>
    <row r="318" ht="12">
      <c r="F318" s="59"/>
    </row>
    <row r="319" ht="12">
      <c r="F319" s="59"/>
    </row>
    <row r="320" ht="12">
      <c r="F320" s="59"/>
    </row>
    <row r="321" ht="12">
      <c r="F321" s="59"/>
    </row>
    <row r="322" ht="12">
      <c r="F322" s="59"/>
    </row>
    <row r="323" ht="12">
      <c r="F323" s="59"/>
    </row>
    <row r="324" ht="12">
      <c r="F324" s="59"/>
    </row>
    <row r="325" ht="12">
      <c r="F325" s="59"/>
    </row>
    <row r="326" ht="12">
      <c r="F326" s="59"/>
    </row>
    <row r="327" ht="12">
      <c r="F327" s="59"/>
    </row>
    <row r="328" ht="12">
      <c r="F328" s="59"/>
    </row>
    <row r="329" ht="12">
      <c r="F329" s="59"/>
    </row>
    <row r="330" ht="12">
      <c r="F330" s="59"/>
    </row>
    <row r="331" ht="12">
      <c r="F331" s="59"/>
    </row>
    <row r="332" ht="12">
      <c r="F332" s="59"/>
    </row>
    <row r="333" ht="12">
      <c r="F333" s="59"/>
    </row>
    <row r="334" ht="12">
      <c r="F334" s="59"/>
    </row>
    <row r="335" ht="12">
      <c r="F335" s="59"/>
    </row>
    <row r="336" ht="12">
      <c r="F336" s="59"/>
    </row>
    <row r="337" ht="12">
      <c r="F337" s="59"/>
    </row>
    <row r="338" ht="12">
      <c r="F338" s="59"/>
    </row>
    <row r="339" ht="12">
      <c r="F339" s="59"/>
    </row>
    <row r="340" ht="12">
      <c r="F340" s="59"/>
    </row>
    <row r="341" ht="12">
      <c r="F341" s="59"/>
    </row>
    <row r="342" ht="12">
      <c r="F342" s="59"/>
    </row>
    <row r="343" ht="12">
      <c r="F343" s="59"/>
    </row>
    <row r="344" ht="12">
      <c r="F344" s="59"/>
    </row>
    <row r="345" ht="12">
      <c r="F345" s="59"/>
    </row>
    <row r="346" ht="12">
      <c r="F346" s="59"/>
    </row>
    <row r="347" ht="12">
      <c r="F347" s="59"/>
    </row>
    <row r="348" ht="12">
      <c r="F348" s="59"/>
    </row>
    <row r="349" ht="12">
      <c r="F349" s="59"/>
    </row>
    <row r="350" ht="12">
      <c r="F350" s="59"/>
    </row>
    <row r="351" ht="12">
      <c r="F351" s="59"/>
    </row>
    <row r="352" ht="12">
      <c r="F352" s="59"/>
    </row>
    <row r="353" ht="12">
      <c r="F353" s="59"/>
    </row>
    <row r="354" ht="12">
      <c r="F354" s="59"/>
    </row>
    <row r="355" ht="12">
      <c r="F355" s="59"/>
    </row>
    <row r="356" ht="12">
      <c r="F356" s="59"/>
    </row>
    <row r="357" ht="12">
      <c r="F357" s="59"/>
    </row>
    <row r="358" ht="12">
      <c r="F358" s="59"/>
    </row>
    <row r="359" ht="12">
      <c r="F359" s="59"/>
    </row>
    <row r="360" ht="12">
      <c r="F360" s="59"/>
    </row>
    <row r="361" ht="12">
      <c r="F361" s="59"/>
    </row>
    <row r="362" ht="12">
      <c r="F362" s="59"/>
    </row>
    <row r="363" ht="12">
      <c r="F363" s="59"/>
    </row>
    <row r="364" ht="12">
      <c r="F364" s="59"/>
    </row>
    <row r="365" ht="12">
      <c r="F365" s="59"/>
    </row>
    <row r="366" ht="12">
      <c r="F366" s="59"/>
    </row>
    <row r="367" ht="12">
      <c r="F367" s="59"/>
    </row>
    <row r="368" ht="12">
      <c r="F368" s="59"/>
    </row>
    <row r="369" ht="12">
      <c r="F369" s="59"/>
    </row>
    <row r="370" ht="12">
      <c r="F370" s="59"/>
    </row>
    <row r="371" ht="12">
      <c r="F371" s="59"/>
    </row>
    <row r="372" ht="12">
      <c r="F372" s="59"/>
    </row>
    <row r="373" ht="12">
      <c r="F373" s="59"/>
    </row>
    <row r="374" ht="12">
      <c r="F374" s="59"/>
    </row>
    <row r="375" ht="12">
      <c r="F375" s="59"/>
    </row>
    <row r="376" ht="12">
      <c r="F376" s="59"/>
    </row>
    <row r="377" ht="12">
      <c r="F377" s="59"/>
    </row>
    <row r="378" ht="12">
      <c r="F378" s="59"/>
    </row>
    <row r="379" ht="12">
      <c r="F379" s="59"/>
    </row>
    <row r="380" ht="12">
      <c r="F380" s="59"/>
    </row>
    <row r="381" ht="12">
      <c r="F381" s="59"/>
    </row>
    <row r="382" ht="12">
      <c r="F382" s="59"/>
    </row>
    <row r="383" ht="12">
      <c r="F383" s="59"/>
    </row>
    <row r="384" ht="12">
      <c r="F384" s="59"/>
    </row>
    <row r="385" ht="12">
      <c r="F385" s="59"/>
    </row>
    <row r="386" ht="12">
      <c r="F386" s="59"/>
    </row>
    <row r="387" ht="12">
      <c r="F387" s="59"/>
    </row>
    <row r="388" ht="12">
      <c r="F388" s="59"/>
    </row>
    <row r="389" ht="12">
      <c r="F389" s="59"/>
    </row>
    <row r="390" ht="12">
      <c r="F390" s="59"/>
    </row>
    <row r="391" ht="12">
      <c r="F391" s="59"/>
    </row>
    <row r="392" ht="12">
      <c r="F392" s="59"/>
    </row>
    <row r="393" ht="12">
      <c r="F393" s="59"/>
    </row>
    <row r="394" ht="12">
      <c r="F394" s="59"/>
    </row>
    <row r="395" ht="12">
      <c r="F395" s="59"/>
    </row>
    <row r="396" ht="12">
      <c r="F396" s="59"/>
    </row>
    <row r="397" ht="12">
      <c r="F397" s="59"/>
    </row>
    <row r="398" ht="12">
      <c r="F398" s="59"/>
    </row>
    <row r="399" ht="12">
      <c r="F399" s="59"/>
    </row>
    <row r="400" ht="12">
      <c r="F400" s="59"/>
    </row>
    <row r="401" ht="12">
      <c r="F401" s="59"/>
    </row>
    <row r="402" ht="12">
      <c r="F402" s="59"/>
    </row>
    <row r="403" ht="12">
      <c r="F403" s="59"/>
    </row>
    <row r="404" ht="12">
      <c r="F404" s="59"/>
    </row>
    <row r="405" ht="12">
      <c r="F405" s="59"/>
    </row>
    <row r="406" ht="12">
      <c r="F406" s="59"/>
    </row>
    <row r="407" ht="12">
      <c r="F407" s="59"/>
    </row>
    <row r="408" ht="12">
      <c r="F408" s="59"/>
    </row>
    <row r="409" ht="12">
      <c r="F409" s="59"/>
    </row>
    <row r="410" ht="12">
      <c r="F410" s="59"/>
    </row>
    <row r="411" ht="12">
      <c r="F411" s="59"/>
    </row>
    <row r="412" ht="12">
      <c r="F412" s="59"/>
    </row>
    <row r="413" ht="12">
      <c r="F413" s="59"/>
    </row>
    <row r="414" ht="12">
      <c r="F414" s="59"/>
    </row>
    <row r="415" ht="12">
      <c r="F415" s="59"/>
    </row>
    <row r="416" ht="12">
      <c r="F416" s="59"/>
    </row>
    <row r="417" ht="12">
      <c r="F417" s="59"/>
    </row>
    <row r="418" ht="12">
      <c r="F418" s="59"/>
    </row>
    <row r="419" ht="12">
      <c r="F419" s="59"/>
    </row>
    <row r="420" ht="12">
      <c r="F420" s="59"/>
    </row>
    <row r="421" ht="12">
      <c r="F421" s="59"/>
    </row>
    <row r="422" ht="12">
      <c r="F422" s="59"/>
    </row>
    <row r="423" ht="12">
      <c r="F423" s="59"/>
    </row>
    <row r="424" ht="12">
      <c r="F424" s="59"/>
    </row>
    <row r="425" ht="12">
      <c r="F425" s="59"/>
    </row>
    <row r="426" ht="12">
      <c r="F426" s="59"/>
    </row>
    <row r="427" ht="12">
      <c r="F427" s="59"/>
    </row>
    <row r="428" ht="12">
      <c r="F428" s="59"/>
    </row>
    <row r="429" ht="12">
      <c r="F429" s="59"/>
    </row>
    <row r="430" ht="12">
      <c r="F430" s="59"/>
    </row>
    <row r="431" ht="12">
      <c r="F431" s="59"/>
    </row>
    <row r="432" ht="12">
      <c r="F432" s="59"/>
    </row>
    <row r="433" ht="12">
      <c r="F433" s="59"/>
    </row>
    <row r="434" ht="12">
      <c r="F434" s="59"/>
    </row>
    <row r="435" ht="12">
      <c r="F435" s="59"/>
    </row>
    <row r="436" ht="12">
      <c r="F436" s="59"/>
    </row>
    <row r="437" ht="12">
      <c r="F437" s="59"/>
    </row>
    <row r="438" ht="12">
      <c r="F438" s="59"/>
    </row>
    <row r="439" ht="12">
      <c r="F439" s="59"/>
    </row>
    <row r="440" ht="12">
      <c r="F440" s="59"/>
    </row>
    <row r="441" ht="12">
      <c r="F441" s="59"/>
    </row>
    <row r="442" ht="12">
      <c r="F442" s="59"/>
    </row>
    <row r="443" ht="12">
      <c r="F443" s="59"/>
    </row>
  </sheetData>
  <mergeCells count="7">
    <mergeCell ref="A53:G53"/>
    <mergeCell ref="A1:I1"/>
    <mergeCell ref="A2:I2"/>
    <mergeCell ref="A3:I3"/>
    <mergeCell ref="A4:I4"/>
    <mergeCell ref="A52:I52"/>
    <mergeCell ref="A51:I51"/>
  </mergeCells>
  <printOptions/>
  <pageMargins left="0.75" right="0.75" top="1" bottom="1" header="0.5" footer="0.5"/>
  <pageSetup firstPageNumber="2" useFirstPageNumber="1" horizontalDpi="600" verticalDpi="600" orientation="portrait" scale="94" r:id="rId1"/>
  <headerFooter alignWithMargins="0">
    <oddFooter>&amp;L11/25/02&amp;CPage 2&amp;ROffice of IRAA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1"/>
  <sheetViews>
    <sheetView zoomScale="75" zoomScaleNormal="75" workbookViewId="0" topLeftCell="A1">
      <selection activeCell="A1" sqref="A1:G1"/>
    </sheetView>
  </sheetViews>
  <sheetFormatPr defaultColWidth="9.140625" defaultRowHeight="12.75"/>
  <cols>
    <col min="1" max="1" width="7.57421875" style="0" bestFit="1" customWidth="1"/>
    <col min="2" max="2" width="16.8515625" style="0" customWidth="1"/>
    <col min="3" max="3" width="33.421875" style="0" bestFit="1" customWidth="1"/>
    <col min="4" max="4" width="11.140625" style="0" customWidth="1"/>
    <col min="5" max="5" width="14.28125" style="0" customWidth="1"/>
    <col min="6" max="6" width="7.28125" style="0" bestFit="1" customWidth="1"/>
    <col min="7" max="7" width="18.57421875" style="0" customWidth="1"/>
    <col min="8" max="8" width="6.7109375" style="0" customWidth="1"/>
    <col min="9" max="9" width="7.28125" style="0" customWidth="1"/>
    <col min="10" max="10" width="6.8515625" style="0" customWidth="1"/>
    <col min="11" max="11" width="7.00390625" style="0" customWidth="1"/>
  </cols>
  <sheetData>
    <row r="1" spans="1:8" ht="15.75">
      <c r="A1" s="191" t="s">
        <v>0</v>
      </c>
      <c r="B1" s="191"/>
      <c r="C1" s="191"/>
      <c r="D1" s="191"/>
      <c r="E1" s="191"/>
      <c r="F1" s="191"/>
      <c r="G1" s="191"/>
      <c r="H1" s="128"/>
    </row>
    <row r="2" spans="1:8" ht="15.75">
      <c r="A2" s="191" t="s">
        <v>89</v>
      </c>
      <c r="B2" s="188"/>
      <c r="C2" s="188"/>
      <c r="D2" s="188"/>
      <c r="E2" s="188"/>
      <c r="F2" s="188"/>
      <c r="G2" s="188"/>
      <c r="H2" s="127"/>
    </row>
    <row r="3" spans="1:8" ht="18">
      <c r="A3" s="190" t="s">
        <v>1</v>
      </c>
      <c r="B3" s="190"/>
      <c r="C3" s="190"/>
      <c r="D3" s="190"/>
      <c r="E3" s="190"/>
      <c r="F3" s="190"/>
      <c r="G3" s="190"/>
      <c r="H3" s="126"/>
    </row>
    <row r="4" spans="1:8" ht="18.75" customHeight="1">
      <c r="A4" s="130" t="s">
        <v>512</v>
      </c>
      <c r="B4" s="126"/>
      <c r="C4" s="126"/>
      <c r="D4" s="126"/>
      <c r="E4" s="126"/>
      <c r="F4" s="126"/>
      <c r="G4" s="126"/>
      <c r="H4" s="126"/>
    </row>
    <row r="5" spans="1:9" ht="12.75" customHeight="1">
      <c r="A5" s="137" t="s">
        <v>3</v>
      </c>
      <c r="B5" s="181" t="s">
        <v>91</v>
      </c>
      <c r="C5" s="181"/>
      <c r="D5" s="136" t="s">
        <v>463</v>
      </c>
      <c r="E5" s="136" t="s">
        <v>513</v>
      </c>
      <c r="F5" s="136" t="s">
        <v>6</v>
      </c>
      <c r="G5" s="138" t="s">
        <v>503</v>
      </c>
      <c r="H5" s="131"/>
      <c r="I5" s="129"/>
    </row>
    <row r="6" spans="1:9" s="42" customFormat="1" ht="14.25">
      <c r="A6" s="139" t="s">
        <v>502</v>
      </c>
      <c r="B6" s="134"/>
      <c r="C6" s="134"/>
      <c r="D6" s="140"/>
      <c r="E6" s="140"/>
      <c r="F6" s="140"/>
      <c r="G6" s="141"/>
      <c r="H6" s="133"/>
      <c r="I6" s="132"/>
    </row>
    <row r="7" spans="1:9" ht="14.25">
      <c r="A7" s="142" t="s">
        <v>456</v>
      </c>
      <c r="B7" s="143" t="s">
        <v>93</v>
      </c>
      <c r="C7" s="143" t="s">
        <v>43</v>
      </c>
      <c r="D7" s="144">
        <v>38</v>
      </c>
      <c r="E7" s="144">
        <v>2</v>
      </c>
      <c r="F7" s="144">
        <f>SUM(D7:E7)</f>
        <v>40</v>
      </c>
      <c r="G7" s="145">
        <f aca="true" t="shared" si="0" ref="G7:G38">F7/$F$74</f>
        <v>0.008703220191470844</v>
      </c>
      <c r="H7" s="129"/>
      <c r="I7" s="129"/>
    </row>
    <row r="8" spans="1:9" ht="14.25">
      <c r="A8" s="142" t="s">
        <v>456</v>
      </c>
      <c r="B8" s="143" t="s">
        <v>94</v>
      </c>
      <c r="C8" s="143" t="s">
        <v>44</v>
      </c>
      <c r="D8" s="144">
        <v>139</v>
      </c>
      <c r="E8" s="144">
        <v>5</v>
      </c>
      <c r="F8" s="144">
        <f aca="true" t="shared" si="1" ref="F8:F71">SUM(D8:E8)</f>
        <v>144</v>
      </c>
      <c r="G8" s="145">
        <f t="shared" si="0"/>
        <v>0.031331592689295036</v>
      </c>
      <c r="H8" s="129"/>
      <c r="I8" s="129"/>
    </row>
    <row r="9" spans="1:9" ht="14.25">
      <c r="A9" s="142" t="s">
        <v>456</v>
      </c>
      <c r="B9" s="143" t="s">
        <v>95</v>
      </c>
      <c r="C9" s="143" t="s">
        <v>44</v>
      </c>
      <c r="D9" s="144">
        <v>4</v>
      </c>
      <c r="E9" s="144"/>
      <c r="F9" s="144">
        <f t="shared" si="1"/>
        <v>4</v>
      </c>
      <c r="G9" s="145">
        <f t="shared" si="0"/>
        <v>0.0008703220191470844</v>
      </c>
      <c r="H9" s="129"/>
      <c r="I9" s="129"/>
    </row>
    <row r="10" spans="1:9" ht="14.25">
      <c r="A10" s="142" t="s">
        <v>456</v>
      </c>
      <c r="B10" s="146" t="s">
        <v>458</v>
      </c>
      <c r="C10" s="146" t="s">
        <v>459</v>
      </c>
      <c r="D10" s="147"/>
      <c r="E10" s="144">
        <v>1</v>
      </c>
      <c r="F10" s="144">
        <f t="shared" si="1"/>
        <v>1</v>
      </c>
      <c r="G10" s="145">
        <f t="shared" si="0"/>
        <v>0.0002175805047867711</v>
      </c>
      <c r="H10" s="129"/>
      <c r="I10" s="129"/>
    </row>
    <row r="11" spans="1:9" ht="14.25">
      <c r="A11" s="142" t="s">
        <v>456</v>
      </c>
      <c r="B11" s="143" t="s">
        <v>96</v>
      </c>
      <c r="C11" s="143" t="s">
        <v>12</v>
      </c>
      <c r="D11" s="144">
        <v>10</v>
      </c>
      <c r="E11" s="144"/>
      <c r="F11" s="144">
        <f t="shared" si="1"/>
        <v>10</v>
      </c>
      <c r="G11" s="145">
        <f t="shared" si="0"/>
        <v>0.002175805047867711</v>
      </c>
      <c r="H11" s="129"/>
      <c r="I11" s="129"/>
    </row>
    <row r="12" spans="1:9" ht="14.25">
      <c r="A12" s="142" t="s">
        <v>456</v>
      </c>
      <c r="B12" s="143" t="s">
        <v>97</v>
      </c>
      <c r="C12" s="143" t="s">
        <v>12</v>
      </c>
      <c r="D12" s="144">
        <v>59</v>
      </c>
      <c r="E12" s="144"/>
      <c r="F12" s="144">
        <f t="shared" si="1"/>
        <v>59</v>
      </c>
      <c r="G12" s="145">
        <f t="shared" si="0"/>
        <v>0.012837249782419496</v>
      </c>
      <c r="H12" s="129"/>
      <c r="I12" s="129"/>
    </row>
    <row r="13" spans="1:9" ht="14.25">
      <c r="A13" s="142" t="s">
        <v>456</v>
      </c>
      <c r="B13" s="143" t="s">
        <v>98</v>
      </c>
      <c r="C13" s="143" t="s">
        <v>99</v>
      </c>
      <c r="D13" s="144">
        <v>46</v>
      </c>
      <c r="E13" s="144"/>
      <c r="F13" s="144">
        <f t="shared" si="1"/>
        <v>46</v>
      </c>
      <c r="G13" s="145">
        <f t="shared" si="0"/>
        <v>0.010008703220191472</v>
      </c>
      <c r="H13" s="129"/>
      <c r="I13" s="129"/>
    </row>
    <row r="14" spans="1:9" ht="14.25">
      <c r="A14" s="142" t="s">
        <v>456</v>
      </c>
      <c r="B14" s="143" t="s">
        <v>100</v>
      </c>
      <c r="C14" s="143" t="s">
        <v>101</v>
      </c>
      <c r="D14" s="144">
        <v>69</v>
      </c>
      <c r="E14" s="144"/>
      <c r="F14" s="144">
        <f t="shared" si="1"/>
        <v>69</v>
      </c>
      <c r="G14" s="145">
        <f t="shared" si="0"/>
        <v>0.015013054830287207</v>
      </c>
      <c r="H14" s="129"/>
      <c r="I14" s="129"/>
    </row>
    <row r="15" spans="1:9" ht="14.25">
      <c r="A15" s="142" t="s">
        <v>456</v>
      </c>
      <c r="B15" s="157" t="s">
        <v>102</v>
      </c>
      <c r="C15" s="157" t="s">
        <v>103</v>
      </c>
      <c r="D15" s="144">
        <v>143</v>
      </c>
      <c r="E15" s="144">
        <v>2</v>
      </c>
      <c r="F15" s="144">
        <f t="shared" si="1"/>
        <v>145</v>
      </c>
      <c r="G15" s="145">
        <f t="shared" si="0"/>
        <v>0.03154917319408181</v>
      </c>
      <c r="H15" s="129"/>
      <c r="I15" s="129"/>
    </row>
    <row r="16" spans="1:9" ht="14.25">
      <c r="A16" s="142" t="s">
        <v>456</v>
      </c>
      <c r="B16" s="157" t="s">
        <v>123</v>
      </c>
      <c r="C16" s="157" t="s">
        <v>124</v>
      </c>
      <c r="D16" s="144">
        <v>5</v>
      </c>
      <c r="E16" s="144"/>
      <c r="F16" s="144">
        <f>SUM(D16:E16)</f>
        <v>5</v>
      </c>
      <c r="G16" s="145">
        <f t="shared" si="0"/>
        <v>0.0010879025239338555</v>
      </c>
      <c r="H16" s="129"/>
      <c r="I16" s="129"/>
    </row>
    <row r="17" spans="1:9" ht="14.25">
      <c r="A17" s="142" t="s">
        <v>456</v>
      </c>
      <c r="B17" s="157" t="s">
        <v>125</v>
      </c>
      <c r="C17" s="157" t="s">
        <v>124</v>
      </c>
      <c r="D17" s="144">
        <v>1</v>
      </c>
      <c r="E17" s="144"/>
      <c r="F17" s="144">
        <f>SUM(D17:E17)</f>
        <v>1</v>
      </c>
      <c r="G17" s="145">
        <f t="shared" si="0"/>
        <v>0.0002175805047867711</v>
      </c>
      <c r="H17" s="129"/>
      <c r="I17" s="129"/>
    </row>
    <row r="18" spans="1:9" ht="14.25">
      <c r="A18" s="142" t="s">
        <v>456</v>
      </c>
      <c r="B18" s="157" t="s">
        <v>137</v>
      </c>
      <c r="C18" s="157" t="s">
        <v>138</v>
      </c>
      <c r="D18" s="144">
        <v>10</v>
      </c>
      <c r="E18" s="144"/>
      <c r="F18" s="144">
        <f>SUM(D18:E18)</f>
        <v>10</v>
      </c>
      <c r="G18" s="145">
        <f t="shared" si="0"/>
        <v>0.002175805047867711</v>
      </c>
      <c r="H18" s="129"/>
      <c r="I18" s="129"/>
    </row>
    <row r="19" spans="1:9" ht="14.25">
      <c r="A19" s="142" t="s">
        <v>456</v>
      </c>
      <c r="B19" s="157" t="s">
        <v>139</v>
      </c>
      <c r="C19" s="157" t="s">
        <v>138</v>
      </c>
      <c r="D19" s="144">
        <v>1</v>
      </c>
      <c r="E19" s="144"/>
      <c r="F19" s="144">
        <f>SUM(D19:E19)</f>
        <v>1</v>
      </c>
      <c r="G19" s="145">
        <f t="shared" si="0"/>
        <v>0.0002175805047867711</v>
      </c>
      <c r="H19" s="129"/>
      <c r="I19" s="129"/>
    </row>
    <row r="20" spans="1:9" ht="14.25">
      <c r="A20" s="142" t="s">
        <v>456</v>
      </c>
      <c r="B20" s="157" t="s">
        <v>140</v>
      </c>
      <c r="C20" s="157" t="s">
        <v>138</v>
      </c>
      <c r="D20" s="144">
        <v>5</v>
      </c>
      <c r="E20" s="144"/>
      <c r="F20" s="144">
        <f>SUM(D20:E20)</f>
        <v>5</v>
      </c>
      <c r="G20" s="145">
        <f t="shared" si="0"/>
        <v>0.0010879025239338555</v>
      </c>
      <c r="H20" s="129"/>
      <c r="I20" s="129"/>
    </row>
    <row r="21" spans="1:9" ht="14.25">
      <c r="A21" s="142" t="s">
        <v>456</v>
      </c>
      <c r="B21" s="143" t="s">
        <v>104</v>
      </c>
      <c r="C21" s="143" t="s">
        <v>466</v>
      </c>
      <c r="D21" s="144">
        <v>14</v>
      </c>
      <c r="E21" s="144"/>
      <c r="F21" s="144">
        <f t="shared" si="1"/>
        <v>14</v>
      </c>
      <c r="G21" s="145">
        <f t="shared" si="0"/>
        <v>0.0030461270670147957</v>
      </c>
      <c r="H21" s="129"/>
      <c r="I21" s="129"/>
    </row>
    <row r="22" spans="1:9" ht="14.25">
      <c r="A22" s="142" t="s">
        <v>456</v>
      </c>
      <c r="B22" s="143" t="s">
        <v>109</v>
      </c>
      <c r="C22" s="143" t="s">
        <v>45</v>
      </c>
      <c r="D22" s="144">
        <v>38</v>
      </c>
      <c r="E22" s="144">
        <v>4</v>
      </c>
      <c r="F22" s="144">
        <f t="shared" si="1"/>
        <v>42</v>
      </c>
      <c r="G22" s="145">
        <f t="shared" si="0"/>
        <v>0.009138381201044387</v>
      </c>
      <c r="H22" s="129"/>
      <c r="I22" s="129"/>
    </row>
    <row r="23" spans="1:9" ht="14.25">
      <c r="A23" s="142" t="s">
        <v>456</v>
      </c>
      <c r="B23" s="143" t="s">
        <v>110</v>
      </c>
      <c r="C23" s="143" t="s">
        <v>45</v>
      </c>
      <c r="D23" s="144">
        <v>3</v>
      </c>
      <c r="E23" s="144"/>
      <c r="F23" s="144">
        <f t="shared" si="1"/>
        <v>3</v>
      </c>
      <c r="G23" s="145">
        <f t="shared" si="0"/>
        <v>0.0006527415143603133</v>
      </c>
      <c r="H23" s="129"/>
      <c r="I23" s="129"/>
    </row>
    <row r="24" spans="1:9" ht="14.25">
      <c r="A24" s="142" t="s">
        <v>456</v>
      </c>
      <c r="B24" s="143" t="s">
        <v>111</v>
      </c>
      <c r="C24" s="143" t="s">
        <v>46</v>
      </c>
      <c r="D24" s="144">
        <v>1</v>
      </c>
      <c r="E24" s="144">
        <v>1</v>
      </c>
      <c r="F24" s="144">
        <f t="shared" si="1"/>
        <v>2</v>
      </c>
      <c r="G24" s="145">
        <f t="shared" si="0"/>
        <v>0.0004351610095735422</v>
      </c>
      <c r="H24" s="129"/>
      <c r="I24" s="129"/>
    </row>
    <row r="25" spans="1:9" ht="14.25">
      <c r="A25" s="142" t="s">
        <v>456</v>
      </c>
      <c r="B25" s="143" t="s">
        <v>112</v>
      </c>
      <c r="C25" s="143" t="s">
        <v>47</v>
      </c>
      <c r="D25" s="144">
        <v>316</v>
      </c>
      <c r="E25" s="147">
        <v>9</v>
      </c>
      <c r="F25" s="144">
        <f t="shared" si="1"/>
        <v>325</v>
      </c>
      <c r="G25" s="145">
        <f t="shared" si="0"/>
        <v>0.0707136640557006</v>
      </c>
      <c r="H25" s="129"/>
      <c r="I25" s="129"/>
    </row>
    <row r="26" spans="1:9" ht="14.25">
      <c r="A26" s="142" t="s">
        <v>456</v>
      </c>
      <c r="B26" s="143" t="s">
        <v>117</v>
      </c>
      <c r="C26" s="143" t="s">
        <v>48</v>
      </c>
      <c r="D26" s="144">
        <v>17</v>
      </c>
      <c r="E26" s="147">
        <v>2</v>
      </c>
      <c r="F26" s="144">
        <f t="shared" si="1"/>
        <v>19</v>
      </c>
      <c r="G26" s="145">
        <f t="shared" si="0"/>
        <v>0.004134029590948651</v>
      </c>
      <c r="H26" s="129"/>
      <c r="I26" s="129"/>
    </row>
    <row r="27" spans="1:9" ht="14.25">
      <c r="A27" s="142" t="s">
        <v>456</v>
      </c>
      <c r="B27" s="143" t="s">
        <v>118</v>
      </c>
      <c r="C27" s="143" t="s">
        <v>49</v>
      </c>
      <c r="D27" s="144">
        <v>29</v>
      </c>
      <c r="E27" s="144"/>
      <c r="F27" s="144">
        <f t="shared" si="1"/>
        <v>29</v>
      </c>
      <c r="G27" s="145">
        <f t="shared" si="0"/>
        <v>0.006309834638816362</v>
      </c>
      <c r="H27" s="129"/>
      <c r="I27" s="129"/>
    </row>
    <row r="28" spans="1:9" ht="14.25">
      <c r="A28" s="142" t="s">
        <v>456</v>
      </c>
      <c r="B28" s="143" t="s">
        <v>119</v>
      </c>
      <c r="C28" s="143" t="s">
        <v>50</v>
      </c>
      <c r="D28" s="144">
        <v>124</v>
      </c>
      <c r="E28" s="147">
        <v>5</v>
      </c>
      <c r="F28" s="144">
        <f t="shared" si="1"/>
        <v>129</v>
      </c>
      <c r="G28" s="145">
        <f t="shared" si="0"/>
        <v>0.028067885117493474</v>
      </c>
      <c r="H28" s="129"/>
      <c r="I28" s="129"/>
    </row>
    <row r="29" spans="1:9" ht="14.25">
      <c r="A29" s="142" t="s">
        <v>456</v>
      </c>
      <c r="B29" s="143" t="s">
        <v>120</v>
      </c>
      <c r="C29" s="143" t="s">
        <v>50</v>
      </c>
      <c r="D29" s="144">
        <v>1</v>
      </c>
      <c r="E29" s="144"/>
      <c r="F29" s="144">
        <f t="shared" si="1"/>
        <v>1</v>
      </c>
      <c r="G29" s="145">
        <f t="shared" si="0"/>
        <v>0.0002175805047867711</v>
      </c>
      <c r="H29" s="129"/>
      <c r="I29" s="129"/>
    </row>
    <row r="30" spans="1:9" ht="14.25">
      <c r="A30" s="142" t="s">
        <v>456</v>
      </c>
      <c r="B30" s="143" t="s">
        <v>121</v>
      </c>
      <c r="C30" s="143" t="s">
        <v>122</v>
      </c>
      <c r="D30" s="144">
        <v>1</v>
      </c>
      <c r="E30" s="144"/>
      <c r="F30" s="144">
        <f t="shared" si="1"/>
        <v>1</v>
      </c>
      <c r="G30" s="145">
        <f t="shared" si="0"/>
        <v>0.0002175805047867711</v>
      </c>
      <c r="H30" s="129"/>
      <c r="I30" s="129"/>
    </row>
    <row r="31" spans="1:9" ht="14.25">
      <c r="A31" s="142" t="s">
        <v>456</v>
      </c>
      <c r="B31" s="143" t="s">
        <v>126</v>
      </c>
      <c r="C31" s="143" t="s">
        <v>51</v>
      </c>
      <c r="D31" s="144">
        <v>3</v>
      </c>
      <c r="E31" s="144">
        <v>1</v>
      </c>
      <c r="F31" s="144">
        <f t="shared" si="1"/>
        <v>4</v>
      </c>
      <c r="G31" s="145">
        <f t="shared" si="0"/>
        <v>0.0008703220191470844</v>
      </c>
      <c r="H31" s="129"/>
      <c r="I31" s="129"/>
    </row>
    <row r="32" spans="1:9" ht="14.25">
      <c r="A32" s="142" t="s">
        <v>456</v>
      </c>
      <c r="B32" s="143" t="s">
        <v>162</v>
      </c>
      <c r="C32" s="143" t="s">
        <v>52</v>
      </c>
      <c r="D32" s="144">
        <v>70</v>
      </c>
      <c r="E32" s="144">
        <v>6</v>
      </c>
      <c r="F32" s="144">
        <f t="shared" si="1"/>
        <v>76</v>
      </c>
      <c r="G32" s="145">
        <f t="shared" si="0"/>
        <v>0.016536118363794605</v>
      </c>
      <c r="H32" s="129"/>
      <c r="I32" s="129"/>
    </row>
    <row r="33" spans="1:9" ht="14.25">
      <c r="A33" s="142" t="s">
        <v>456</v>
      </c>
      <c r="B33" s="143" t="s">
        <v>163</v>
      </c>
      <c r="C33" s="143" t="s">
        <v>164</v>
      </c>
      <c r="D33" s="144">
        <v>1</v>
      </c>
      <c r="E33" s="144"/>
      <c r="F33" s="144">
        <f t="shared" si="1"/>
        <v>1</v>
      </c>
      <c r="G33" s="145">
        <f t="shared" si="0"/>
        <v>0.0002175805047867711</v>
      </c>
      <c r="H33" s="129"/>
      <c r="I33" s="129"/>
    </row>
    <row r="34" spans="1:9" ht="14.25">
      <c r="A34" s="142" t="s">
        <v>456</v>
      </c>
      <c r="B34" s="143" t="s">
        <v>165</v>
      </c>
      <c r="C34" s="143" t="s">
        <v>166</v>
      </c>
      <c r="D34" s="144">
        <v>30</v>
      </c>
      <c r="E34" s="144"/>
      <c r="F34" s="144">
        <f t="shared" si="1"/>
        <v>30</v>
      </c>
      <c r="G34" s="145">
        <f t="shared" si="0"/>
        <v>0.006527415143603133</v>
      </c>
      <c r="H34" s="129"/>
      <c r="I34" s="129"/>
    </row>
    <row r="35" spans="1:9" ht="14.25">
      <c r="A35" s="142" t="s">
        <v>456</v>
      </c>
      <c r="B35" s="143" t="s">
        <v>167</v>
      </c>
      <c r="C35" s="143" t="s">
        <v>166</v>
      </c>
      <c r="D35" s="144">
        <v>7</v>
      </c>
      <c r="E35" s="144"/>
      <c r="F35" s="144">
        <f t="shared" si="1"/>
        <v>7</v>
      </c>
      <c r="G35" s="145">
        <f t="shared" si="0"/>
        <v>0.0015230635335073978</v>
      </c>
      <c r="H35" s="129"/>
      <c r="I35" s="129"/>
    </row>
    <row r="36" spans="1:9" ht="14.25">
      <c r="A36" s="142" t="s">
        <v>456</v>
      </c>
      <c r="B36" s="143" t="s">
        <v>168</v>
      </c>
      <c r="C36" s="143" t="s">
        <v>166</v>
      </c>
      <c r="D36" s="144">
        <v>1</v>
      </c>
      <c r="E36" s="144"/>
      <c r="F36" s="144">
        <f t="shared" si="1"/>
        <v>1</v>
      </c>
      <c r="G36" s="145">
        <f t="shared" si="0"/>
        <v>0.0002175805047867711</v>
      </c>
      <c r="H36" s="129"/>
      <c r="I36" s="129"/>
    </row>
    <row r="37" spans="1:9" ht="14.25">
      <c r="A37" s="142" t="s">
        <v>456</v>
      </c>
      <c r="B37" s="143" t="s">
        <v>169</v>
      </c>
      <c r="C37" s="143" t="s">
        <v>170</v>
      </c>
      <c r="D37" s="144">
        <v>7</v>
      </c>
      <c r="E37" s="144"/>
      <c r="F37" s="144">
        <f t="shared" si="1"/>
        <v>7</v>
      </c>
      <c r="G37" s="145">
        <f t="shared" si="0"/>
        <v>0.0015230635335073978</v>
      </c>
      <c r="H37" s="129"/>
      <c r="I37" s="129"/>
    </row>
    <row r="38" spans="1:9" ht="14.25">
      <c r="A38" s="142" t="s">
        <v>456</v>
      </c>
      <c r="B38" s="143" t="s">
        <v>171</v>
      </c>
      <c r="C38" s="143" t="s">
        <v>172</v>
      </c>
      <c r="D38" s="144">
        <v>43</v>
      </c>
      <c r="E38" s="144">
        <v>1</v>
      </c>
      <c r="F38" s="144">
        <f t="shared" si="1"/>
        <v>44</v>
      </c>
      <c r="G38" s="145">
        <f t="shared" si="0"/>
        <v>0.009573542210617928</v>
      </c>
      <c r="H38" s="129"/>
      <c r="I38" s="129"/>
    </row>
    <row r="39" spans="1:9" ht="14.25">
      <c r="A39" s="142" t="s">
        <v>456</v>
      </c>
      <c r="B39" s="143" t="s">
        <v>173</v>
      </c>
      <c r="C39" s="143" t="s">
        <v>174</v>
      </c>
      <c r="D39" s="144">
        <v>63</v>
      </c>
      <c r="E39" s="144">
        <v>1</v>
      </c>
      <c r="F39" s="144">
        <f t="shared" si="1"/>
        <v>64</v>
      </c>
      <c r="G39" s="145">
        <f aca="true" t="shared" si="2" ref="G39:G70">F39/$F$74</f>
        <v>0.01392515230635335</v>
      </c>
      <c r="H39" s="129"/>
      <c r="I39" s="129"/>
    </row>
    <row r="40" spans="1:9" ht="14.25">
      <c r="A40" s="142" t="s">
        <v>456</v>
      </c>
      <c r="B40" s="143" t="s">
        <v>175</v>
      </c>
      <c r="C40" s="143" t="s">
        <v>87</v>
      </c>
      <c r="D40" s="144">
        <v>4</v>
      </c>
      <c r="E40" s="144"/>
      <c r="F40" s="144">
        <f t="shared" si="1"/>
        <v>4</v>
      </c>
      <c r="G40" s="145">
        <f t="shared" si="2"/>
        <v>0.0008703220191470844</v>
      </c>
      <c r="H40" s="129"/>
      <c r="I40" s="129"/>
    </row>
    <row r="41" spans="1:9" ht="14.25">
      <c r="A41" s="142" t="s">
        <v>456</v>
      </c>
      <c r="B41" s="143" t="s">
        <v>176</v>
      </c>
      <c r="C41" s="143" t="s">
        <v>87</v>
      </c>
      <c r="D41" s="144">
        <v>1</v>
      </c>
      <c r="E41" s="144"/>
      <c r="F41" s="144">
        <f t="shared" si="1"/>
        <v>1</v>
      </c>
      <c r="G41" s="145">
        <f t="shared" si="2"/>
        <v>0.0002175805047867711</v>
      </c>
      <c r="H41" s="129"/>
      <c r="I41" s="129"/>
    </row>
    <row r="42" spans="1:9" ht="14.25">
      <c r="A42" s="142" t="s">
        <v>456</v>
      </c>
      <c r="B42" s="143" t="s">
        <v>178</v>
      </c>
      <c r="C42" s="143" t="s">
        <v>53</v>
      </c>
      <c r="D42" s="144">
        <v>46</v>
      </c>
      <c r="E42" s="144">
        <v>3</v>
      </c>
      <c r="F42" s="144">
        <f t="shared" si="1"/>
        <v>49</v>
      </c>
      <c r="G42" s="145">
        <f t="shared" si="2"/>
        <v>0.010661444734551785</v>
      </c>
      <c r="H42" s="129"/>
      <c r="I42" s="129"/>
    </row>
    <row r="43" spans="1:9" ht="14.25">
      <c r="A43" s="142" t="s">
        <v>456</v>
      </c>
      <c r="B43" s="143" t="s">
        <v>179</v>
      </c>
      <c r="C43" s="143" t="s">
        <v>53</v>
      </c>
      <c r="D43" s="144">
        <v>3</v>
      </c>
      <c r="E43" s="144"/>
      <c r="F43" s="144">
        <f t="shared" si="1"/>
        <v>3</v>
      </c>
      <c r="G43" s="145">
        <f t="shared" si="2"/>
        <v>0.0006527415143603133</v>
      </c>
      <c r="H43" s="129"/>
      <c r="I43" s="129"/>
    </row>
    <row r="44" spans="1:9" ht="14.25">
      <c r="A44" s="142" t="s">
        <v>456</v>
      </c>
      <c r="B44" s="143" t="s">
        <v>180</v>
      </c>
      <c r="C44" s="143" t="s">
        <v>54</v>
      </c>
      <c r="D44" s="144">
        <v>41</v>
      </c>
      <c r="E44" s="144"/>
      <c r="F44" s="144">
        <f t="shared" si="1"/>
        <v>41</v>
      </c>
      <c r="G44" s="145">
        <f t="shared" si="2"/>
        <v>0.008920800696257615</v>
      </c>
      <c r="H44" s="129"/>
      <c r="I44" s="129"/>
    </row>
    <row r="45" spans="1:9" ht="14.25">
      <c r="A45" s="142" t="s">
        <v>456</v>
      </c>
      <c r="B45" s="143" t="s">
        <v>181</v>
      </c>
      <c r="C45" s="143" t="s">
        <v>54</v>
      </c>
      <c r="D45" s="144">
        <v>2</v>
      </c>
      <c r="E45" s="144"/>
      <c r="F45" s="144">
        <f t="shared" si="1"/>
        <v>2</v>
      </c>
      <c r="G45" s="145">
        <f t="shared" si="2"/>
        <v>0.0004351610095735422</v>
      </c>
      <c r="H45" s="129"/>
      <c r="I45" s="129"/>
    </row>
    <row r="46" spans="1:9" ht="14.25">
      <c r="A46" s="142" t="s">
        <v>456</v>
      </c>
      <c r="B46" s="143" t="s">
        <v>182</v>
      </c>
      <c r="C46" s="143" t="s">
        <v>183</v>
      </c>
      <c r="D46" s="144">
        <v>6</v>
      </c>
      <c r="E46" s="144"/>
      <c r="F46" s="144">
        <f t="shared" si="1"/>
        <v>6</v>
      </c>
      <c r="G46" s="145">
        <f t="shared" si="2"/>
        <v>0.0013054830287206266</v>
      </c>
      <c r="H46" s="129"/>
      <c r="I46" s="129"/>
    </row>
    <row r="47" spans="1:9" ht="14.25">
      <c r="A47" s="142" t="s">
        <v>456</v>
      </c>
      <c r="B47" s="143" t="s">
        <v>184</v>
      </c>
      <c r="C47" s="143" t="s">
        <v>185</v>
      </c>
      <c r="D47" s="144">
        <v>129</v>
      </c>
      <c r="E47" s="144">
        <v>2</v>
      </c>
      <c r="F47" s="144">
        <f t="shared" si="1"/>
        <v>131</v>
      </c>
      <c r="G47" s="145">
        <f t="shared" si="2"/>
        <v>0.028503046127067014</v>
      </c>
      <c r="H47" s="129"/>
      <c r="I47" s="129"/>
    </row>
    <row r="48" spans="1:9" ht="14.25">
      <c r="A48" s="142" t="s">
        <v>456</v>
      </c>
      <c r="B48" s="143" t="s">
        <v>186</v>
      </c>
      <c r="C48" s="143" t="s">
        <v>185</v>
      </c>
      <c r="D48" s="144">
        <v>7</v>
      </c>
      <c r="E48" s="144"/>
      <c r="F48" s="144">
        <f t="shared" si="1"/>
        <v>7</v>
      </c>
      <c r="G48" s="145">
        <f t="shared" si="2"/>
        <v>0.0015230635335073978</v>
      </c>
      <c r="H48" s="129"/>
      <c r="I48" s="129"/>
    </row>
    <row r="49" spans="1:9" ht="14.25">
      <c r="A49" s="142" t="s">
        <v>456</v>
      </c>
      <c r="B49" s="143" t="s">
        <v>187</v>
      </c>
      <c r="C49" s="143" t="s">
        <v>188</v>
      </c>
      <c r="D49" s="144">
        <v>53</v>
      </c>
      <c r="E49" s="144">
        <v>3</v>
      </c>
      <c r="F49" s="144">
        <f t="shared" si="1"/>
        <v>56</v>
      </c>
      <c r="G49" s="145">
        <f t="shared" si="2"/>
        <v>0.012184508268059183</v>
      </c>
      <c r="H49" s="129"/>
      <c r="I49" s="129"/>
    </row>
    <row r="50" spans="1:9" ht="14.25">
      <c r="A50" s="142" t="s">
        <v>456</v>
      </c>
      <c r="B50" s="143" t="s">
        <v>189</v>
      </c>
      <c r="C50" s="143" t="s">
        <v>188</v>
      </c>
      <c r="D50" s="144">
        <v>5</v>
      </c>
      <c r="E50" s="144"/>
      <c r="F50" s="144">
        <f t="shared" si="1"/>
        <v>5</v>
      </c>
      <c r="G50" s="145">
        <f t="shared" si="2"/>
        <v>0.0010879025239338555</v>
      </c>
      <c r="H50" s="129"/>
      <c r="I50" s="129"/>
    </row>
    <row r="51" spans="1:9" ht="14.25">
      <c r="A51" s="142" t="s">
        <v>456</v>
      </c>
      <c r="B51" s="143" t="s">
        <v>190</v>
      </c>
      <c r="C51" s="143" t="s">
        <v>166</v>
      </c>
      <c r="D51" s="144">
        <v>3</v>
      </c>
      <c r="E51" s="144"/>
      <c r="F51" s="144">
        <f t="shared" si="1"/>
        <v>3</v>
      </c>
      <c r="G51" s="145">
        <f t="shared" si="2"/>
        <v>0.0006527415143603133</v>
      </c>
      <c r="H51" s="129"/>
      <c r="I51" s="129"/>
    </row>
    <row r="52" spans="1:9" ht="14.25">
      <c r="A52" s="142" t="s">
        <v>456</v>
      </c>
      <c r="B52" s="143" t="s">
        <v>191</v>
      </c>
      <c r="C52" s="143" t="s">
        <v>56</v>
      </c>
      <c r="D52" s="144">
        <v>10</v>
      </c>
      <c r="E52" s="144">
        <v>7</v>
      </c>
      <c r="F52" s="144">
        <f t="shared" si="1"/>
        <v>17</v>
      </c>
      <c r="G52" s="145">
        <f t="shared" si="2"/>
        <v>0.0036988685813751088</v>
      </c>
      <c r="H52" s="129"/>
      <c r="I52" s="129"/>
    </row>
    <row r="53" spans="1:9" ht="14.25">
      <c r="A53" s="142" t="s">
        <v>456</v>
      </c>
      <c r="B53" s="143" t="s">
        <v>192</v>
      </c>
      <c r="C53" s="143" t="s">
        <v>57</v>
      </c>
      <c r="D53" s="144">
        <v>1</v>
      </c>
      <c r="E53" s="144"/>
      <c r="F53" s="144">
        <f t="shared" si="1"/>
        <v>1</v>
      </c>
      <c r="G53" s="145">
        <f t="shared" si="2"/>
        <v>0.0002175805047867711</v>
      </c>
      <c r="H53" s="129"/>
      <c r="I53" s="129"/>
    </row>
    <row r="54" spans="1:9" ht="14.25">
      <c r="A54" s="142" t="s">
        <v>456</v>
      </c>
      <c r="B54" s="143" t="s">
        <v>193</v>
      </c>
      <c r="C54" s="143" t="s">
        <v>170</v>
      </c>
      <c r="D54" s="144">
        <v>1</v>
      </c>
      <c r="E54" s="144"/>
      <c r="F54" s="144">
        <f t="shared" si="1"/>
        <v>1</v>
      </c>
      <c r="G54" s="145">
        <f t="shared" si="2"/>
        <v>0.0002175805047867711</v>
      </c>
      <c r="H54" s="129"/>
      <c r="I54" s="129"/>
    </row>
    <row r="55" spans="1:9" ht="14.25">
      <c r="A55" s="142" t="s">
        <v>456</v>
      </c>
      <c r="B55" s="143" t="s">
        <v>194</v>
      </c>
      <c r="C55" s="143" t="s">
        <v>57</v>
      </c>
      <c r="D55" s="144">
        <v>13</v>
      </c>
      <c r="E55" s="144">
        <v>1</v>
      </c>
      <c r="F55" s="144">
        <f t="shared" si="1"/>
        <v>14</v>
      </c>
      <c r="G55" s="145">
        <f t="shared" si="2"/>
        <v>0.0030461270670147957</v>
      </c>
      <c r="H55" s="129"/>
      <c r="I55" s="129"/>
    </row>
    <row r="56" spans="1:9" ht="14.25">
      <c r="A56" s="142" t="s">
        <v>456</v>
      </c>
      <c r="B56" s="143" t="s">
        <v>195</v>
      </c>
      <c r="C56" s="143" t="s">
        <v>196</v>
      </c>
      <c r="D56" s="144">
        <v>33</v>
      </c>
      <c r="E56" s="144"/>
      <c r="F56" s="144">
        <f t="shared" si="1"/>
        <v>33</v>
      </c>
      <c r="G56" s="145">
        <f t="shared" si="2"/>
        <v>0.007180156657963447</v>
      </c>
      <c r="H56" s="129"/>
      <c r="I56" s="129"/>
    </row>
    <row r="57" spans="1:9" ht="14.25">
      <c r="A57" s="142" t="s">
        <v>456</v>
      </c>
      <c r="B57" s="143" t="s">
        <v>197</v>
      </c>
      <c r="C57" s="143" t="s">
        <v>198</v>
      </c>
      <c r="D57" s="144">
        <v>2</v>
      </c>
      <c r="E57" s="144"/>
      <c r="F57" s="144">
        <f t="shared" si="1"/>
        <v>2</v>
      </c>
      <c r="G57" s="145">
        <f t="shared" si="2"/>
        <v>0.0004351610095735422</v>
      </c>
      <c r="H57" s="129"/>
      <c r="I57" s="129"/>
    </row>
    <row r="58" spans="1:9" ht="14.25">
      <c r="A58" s="142" t="s">
        <v>456</v>
      </c>
      <c r="B58" s="143" t="s">
        <v>199</v>
      </c>
      <c r="C58" s="143" t="s">
        <v>58</v>
      </c>
      <c r="D58" s="144">
        <v>71</v>
      </c>
      <c r="E58" s="144">
        <v>5</v>
      </c>
      <c r="F58" s="144">
        <f t="shared" si="1"/>
        <v>76</v>
      </c>
      <c r="G58" s="145">
        <f t="shared" si="2"/>
        <v>0.016536118363794605</v>
      </c>
      <c r="H58" s="129"/>
      <c r="I58" s="129"/>
    </row>
    <row r="59" spans="1:9" ht="14.25">
      <c r="A59" s="142" t="s">
        <v>456</v>
      </c>
      <c r="B59" s="143" t="s">
        <v>200</v>
      </c>
      <c r="C59" s="143" t="s">
        <v>58</v>
      </c>
      <c r="D59" s="144">
        <v>1</v>
      </c>
      <c r="E59" s="144"/>
      <c r="F59" s="144">
        <f t="shared" si="1"/>
        <v>1</v>
      </c>
      <c r="G59" s="145">
        <f t="shared" si="2"/>
        <v>0.0002175805047867711</v>
      </c>
      <c r="H59" s="129"/>
      <c r="I59" s="129"/>
    </row>
    <row r="60" spans="1:9" ht="14.25">
      <c r="A60" s="142" t="s">
        <v>456</v>
      </c>
      <c r="B60" s="143" t="s">
        <v>201</v>
      </c>
      <c r="C60" s="143" t="s">
        <v>59</v>
      </c>
      <c r="D60" s="144">
        <v>245</v>
      </c>
      <c r="E60" s="144">
        <v>15</v>
      </c>
      <c r="F60" s="144">
        <f t="shared" si="1"/>
        <v>260</v>
      </c>
      <c r="G60" s="145">
        <f t="shared" si="2"/>
        <v>0.05657093124456049</v>
      </c>
      <c r="H60" s="129"/>
      <c r="I60" s="129"/>
    </row>
    <row r="61" spans="1:9" ht="14.25">
      <c r="A61" s="142" t="s">
        <v>456</v>
      </c>
      <c r="B61" s="143" t="s">
        <v>202</v>
      </c>
      <c r="C61" s="143" t="s">
        <v>59</v>
      </c>
      <c r="D61" s="144">
        <v>3</v>
      </c>
      <c r="E61" s="144"/>
      <c r="F61" s="144">
        <f t="shared" si="1"/>
        <v>3</v>
      </c>
      <c r="G61" s="145">
        <f t="shared" si="2"/>
        <v>0.0006527415143603133</v>
      </c>
      <c r="H61" s="129"/>
      <c r="I61" s="129"/>
    </row>
    <row r="62" spans="1:9" ht="14.25">
      <c r="A62" s="142" t="s">
        <v>456</v>
      </c>
      <c r="B62" s="143" t="s">
        <v>203</v>
      </c>
      <c r="C62" s="143" t="s">
        <v>60</v>
      </c>
      <c r="D62" s="144">
        <v>7</v>
      </c>
      <c r="E62" s="144">
        <v>4</v>
      </c>
      <c r="F62" s="144">
        <f t="shared" si="1"/>
        <v>11</v>
      </c>
      <c r="G62" s="145">
        <f t="shared" si="2"/>
        <v>0.002393385552654482</v>
      </c>
      <c r="H62" s="129"/>
      <c r="I62" s="129"/>
    </row>
    <row r="63" spans="1:9" ht="14.25">
      <c r="A63" s="142" t="s">
        <v>456</v>
      </c>
      <c r="B63" s="143" t="s">
        <v>204</v>
      </c>
      <c r="C63" s="143" t="s">
        <v>61</v>
      </c>
      <c r="D63" s="144">
        <v>146</v>
      </c>
      <c r="E63" s="147">
        <v>7</v>
      </c>
      <c r="F63" s="144">
        <f t="shared" si="1"/>
        <v>153</v>
      </c>
      <c r="G63" s="145">
        <f t="shared" si="2"/>
        <v>0.03328981723237598</v>
      </c>
      <c r="H63" s="129"/>
      <c r="I63" s="129"/>
    </row>
    <row r="64" spans="1:9" ht="14.25">
      <c r="A64" s="142" t="s">
        <v>456</v>
      </c>
      <c r="B64" s="143" t="s">
        <v>464</v>
      </c>
      <c r="C64" s="143" t="s">
        <v>61</v>
      </c>
      <c r="D64" s="144">
        <v>1</v>
      </c>
      <c r="E64" s="144"/>
      <c r="F64" s="144">
        <f t="shared" si="1"/>
        <v>1</v>
      </c>
      <c r="G64" s="145">
        <f t="shared" si="2"/>
        <v>0.0002175805047867711</v>
      </c>
      <c r="H64" s="129"/>
      <c r="I64" s="129"/>
    </row>
    <row r="65" spans="1:9" ht="14.25">
      <c r="A65" s="142" t="s">
        <v>456</v>
      </c>
      <c r="B65" s="143" t="s">
        <v>205</v>
      </c>
      <c r="C65" s="143" t="s">
        <v>206</v>
      </c>
      <c r="D65" s="144">
        <v>31</v>
      </c>
      <c r="E65" s="147">
        <v>1</v>
      </c>
      <c r="F65" s="144">
        <f t="shared" si="1"/>
        <v>32</v>
      </c>
      <c r="G65" s="145">
        <f t="shared" si="2"/>
        <v>0.006962576153176675</v>
      </c>
      <c r="H65" s="129"/>
      <c r="I65" s="129"/>
    </row>
    <row r="66" spans="1:9" ht="14.25">
      <c r="A66" s="142" t="s">
        <v>456</v>
      </c>
      <c r="B66" s="143" t="s">
        <v>207</v>
      </c>
      <c r="C66" s="143" t="s">
        <v>62</v>
      </c>
      <c r="D66" s="144">
        <v>16</v>
      </c>
      <c r="E66" s="147">
        <v>2</v>
      </c>
      <c r="F66" s="144">
        <f t="shared" si="1"/>
        <v>18</v>
      </c>
      <c r="G66" s="145">
        <f t="shared" si="2"/>
        <v>0.0039164490861618795</v>
      </c>
      <c r="H66" s="129"/>
      <c r="I66" s="129"/>
    </row>
    <row r="67" spans="1:9" ht="14.25">
      <c r="A67" s="142" t="s">
        <v>456</v>
      </c>
      <c r="B67" s="143" t="s">
        <v>208</v>
      </c>
      <c r="C67" s="143" t="s">
        <v>206</v>
      </c>
      <c r="D67" s="144">
        <v>1</v>
      </c>
      <c r="E67" s="144"/>
      <c r="F67" s="144">
        <f t="shared" si="1"/>
        <v>1</v>
      </c>
      <c r="G67" s="145">
        <f t="shared" si="2"/>
        <v>0.0002175805047867711</v>
      </c>
      <c r="H67" s="129"/>
      <c r="I67" s="129"/>
    </row>
    <row r="68" spans="1:9" ht="14.25">
      <c r="A68" s="142" t="s">
        <v>456</v>
      </c>
      <c r="B68" s="143" t="s">
        <v>209</v>
      </c>
      <c r="C68" s="143" t="s">
        <v>210</v>
      </c>
      <c r="D68" s="144">
        <v>9</v>
      </c>
      <c r="E68" s="147">
        <v>1</v>
      </c>
      <c r="F68" s="144">
        <f t="shared" si="1"/>
        <v>10</v>
      </c>
      <c r="G68" s="145">
        <f t="shared" si="2"/>
        <v>0.002175805047867711</v>
      </c>
      <c r="H68" s="129"/>
      <c r="I68" s="129"/>
    </row>
    <row r="69" spans="1:9" ht="14.25">
      <c r="A69" s="142" t="s">
        <v>456</v>
      </c>
      <c r="B69" s="143" t="s">
        <v>211</v>
      </c>
      <c r="C69" s="143" t="s">
        <v>212</v>
      </c>
      <c r="D69" s="144">
        <v>27</v>
      </c>
      <c r="E69" s="147">
        <v>12</v>
      </c>
      <c r="F69" s="144">
        <f t="shared" si="1"/>
        <v>39</v>
      </c>
      <c r="G69" s="145">
        <f t="shared" si="2"/>
        <v>0.008485639686684074</v>
      </c>
      <c r="H69" s="129"/>
      <c r="I69" s="129"/>
    </row>
    <row r="70" spans="1:9" ht="14.25">
      <c r="A70" s="142" t="s">
        <v>456</v>
      </c>
      <c r="B70" s="143" t="s">
        <v>213</v>
      </c>
      <c r="C70" s="143" t="s">
        <v>63</v>
      </c>
      <c r="D70" s="144">
        <v>122</v>
      </c>
      <c r="E70" s="147">
        <v>3</v>
      </c>
      <c r="F70" s="144">
        <f t="shared" si="1"/>
        <v>125</v>
      </c>
      <c r="G70" s="145">
        <f t="shared" si="2"/>
        <v>0.027197563098346388</v>
      </c>
      <c r="H70" s="129"/>
      <c r="I70" s="129"/>
    </row>
    <row r="71" spans="1:9" ht="14.25">
      <c r="A71" s="142" t="s">
        <v>456</v>
      </c>
      <c r="B71" s="143" t="s">
        <v>214</v>
      </c>
      <c r="C71" s="143" t="s">
        <v>63</v>
      </c>
      <c r="D71" s="144">
        <v>4</v>
      </c>
      <c r="E71" s="144"/>
      <c r="F71" s="144">
        <f t="shared" si="1"/>
        <v>4</v>
      </c>
      <c r="G71" s="145">
        <f>F71/$F$74</f>
        <v>0.0008703220191470844</v>
      </c>
      <c r="H71" s="129"/>
      <c r="I71" s="129"/>
    </row>
    <row r="72" spans="1:9" ht="14.25">
      <c r="A72" s="142" t="s">
        <v>456</v>
      </c>
      <c r="B72" s="143" t="s">
        <v>215</v>
      </c>
      <c r="C72" s="143" t="s">
        <v>216</v>
      </c>
      <c r="D72" s="144">
        <v>2145</v>
      </c>
      <c r="E72" s="144"/>
      <c r="F72" s="144">
        <f aca="true" t="shared" si="3" ref="F72:F160">SUM(D72:E72)</f>
        <v>2145</v>
      </c>
      <c r="G72" s="145">
        <f>F72/$F$74</f>
        <v>0.466710182767624</v>
      </c>
      <c r="H72" s="129"/>
      <c r="I72" s="129"/>
    </row>
    <row r="73" spans="1:9" ht="14.25">
      <c r="A73" s="142" t="s">
        <v>456</v>
      </c>
      <c r="B73" s="143" t="s">
        <v>217</v>
      </c>
      <c r="C73" s="143" t="s">
        <v>81</v>
      </c>
      <c r="D73" s="144">
        <v>2</v>
      </c>
      <c r="E73" s="144"/>
      <c r="F73" s="144">
        <f t="shared" si="3"/>
        <v>2</v>
      </c>
      <c r="G73" s="145">
        <f>F73/$F$74</f>
        <v>0.0004351610095735422</v>
      </c>
      <c r="H73" s="129"/>
      <c r="I73" s="129"/>
    </row>
    <row r="74" spans="1:9" ht="15">
      <c r="A74" s="172" t="s">
        <v>482</v>
      </c>
      <c r="B74" s="173"/>
      <c r="C74" s="173"/>
      <c r="D74" s="174">
        <f>SUM(D7:D73)</f>
        <v>4490</v>
      </c>
      <c r="E74" s="174">
        <f>SUM(E7:E73)</f>
        <v>106</v>
      </c>
      <c r="F74" s="174">
        <f>SUM(F7:F73)</f>
        <v>4596</v>
      </c>
      <c r="G74" s="175">
        <f>SUM(G7:G73)</f>
        <v>0.9999999999999998</v>
      </c>
      <c r="H74" s="129"/>
      <c r="I74" s="129"/>
    </row>
    <row r="75" spans="1:9" ht="14.25">
      <c r="A75" s="148" t="s">
        <v>16</v>
      </c>
      <c r="B75" s="143"/>
      <c r="C75" s="143"/>
      <c r="D75" s="144"/>
      <c r="E75" s="144"/>
      <c r="F75" s="147"/>
      <c r="G75" s="149"/>
      <c r="H75" s="129"/>
      <c r="I75" s="129"/>
    </row>
    <row r="76" spans="1:9" ht="14.25">
      <c r="A76" s="142" t="s">
        <v>218</v>
      </c>
      <c r="B76" s="143" t="s">
        <v>219</v>
      </c>
      <c r="C76" s="143" t="s">
        <v>43</v>
      </c>
      <c r="D76" s="143">
        <v>3</v>
      </c>
      <c r="E76" s="143"/>
      <c r="F76" s="143">
        <f aca="true" t="shared" si="4" ref="F76:F95">SUM(D76:E76)</f>
        <v>3</v>
      </c>
      <c r="G76" s="145">
        <f aca="true" t="shared" si="5" ref="G76:G95">F76/$F$96</f>
        <v>0.0189873417721519</v>
      </c>
      <c r="H76" s="129"/>
      <c r="I76" s="129"/>
    </row>
    <row r="77" spans="1:9" ht="14.25">
      <c r="A77" s="142" t="s">
        <v>218</v>
      </c>
      <c r="B77" s="143" t="s">
        <v>220</v>
      </c>
      <c r="C77" s="143" t="s">
        <v>44</v>
      </c>
      <c r="D77" s="143">
        <v>8</v>
      </c>
      <c r="E77" s="143"/>
      <c r="F77" s="143">
        <f t="shared" si="4"/>
        <v>8</v>
      </c>
      <c r="G77" s="145">
        <f t="shared" si="5"/>
        <v>0.05063291139240506</v>
      </c>
      <c r="H77" s="129"/>
      <c r="I77" s="129"/>
    </row>
    <row r="78" spans="1:9" ht="14.25">
      <c r="A78" s="142" t="s">
        <v>218</v>
      </c>
      <c r="B78" s="143" t="s">
        <v>221</v>
      </c>
      <c r="C78" s="143" t="s">
        <v>103</v>
      </c>
      <c r="D78" s="143">
        <v>2</v>
      </c>
      <c r="E78" s="143"/>
      <c r="F78" s="143">
        <f t="shared" si="4"/>
        <v>2</v>
      </c>
      <c r="G78" s="145">
        <f t="shared" si="5"/>
        <v>0.012658227848101266</v>
      </c>
      <c r="H78" s="129"/>
      <c r="I78" s="129"/>
    </row>
    <row r="79" spans="1:9" ht="14.25">
      <c r="A79" s="142" t="s">
        <v>218</v>
      </c>
      <c r="B79" s="143" t="s">
        <v>222</v>
      </c>
      <c r="C79" s="143" t="s">
        <v>47</v>
      </c>
      <c r="D79" s="143">
        <v>7</v>
      </c>
      <c r="E79" s="143"/>
      <c r="F79" s="143">
        <f t="shared" si="4"/>
        <v>7</v>
      </c>
      <c r="G79" s="145">
        <f t="shared" si="5"/>
        <v>0.04430379746835443</v>
      </c>
      <c r="H79" s="129"/>
      <c r="I79" s="129"/>
    </row>
    <row r="80" spans="1:9" ht="14.25">
      <c r="A80" s="142" t="s">
        <v>218</v>
      </c>
      <c r="B80" s="143" t="s">
        <v>223</v>
      </c>
      <c r="C80" s="143" t="s">
        <v>48</v>
      </c>
      <c r="D80" s="143">
        <v>1</v>
      </c>
      <c r="E80" s="143"/>
      <c r="F80" s="143">
        <f t="shared" si="4"/>
        <v>1</v>
      </c>
      <c r="G80" s="145">
        <f t="shared" si="5"/>
        <v>0.006329113924050633</v>
      </c>
      <c r="H80" s="129"/>
      <c r="I80" s="129"/>
    </row>
    <row r="81" spans="1:9" ht="14.25">
      <c r="A81" s="142" t="s">
        <v>218</v>
      </c>
      <c r="B81" s="143" t="s">
        <v>224</v>
      </c>
      <c r="C81" s="143" t="s">
        <v>50</v>
      </c>
      <c r="D81" s="143">
        <v>12</v>
      </c>
      <c r="E81" s="143"/>
      <c r="F81" s="143">
        <f t="shared" si="4"/>
        <v>12</v>
      </c>
      <c r="G81" s="145">
        <f t="shared" si="5"/>
        <v>0.0759493670886076</v>
      </c>
      <c r="H81" s="129"/>
      <c r="I81" s="129"/>
    </row>
    <row r="82" spans="1:9" ht="14.25">
      <c r="A82" s="142" t="s">
        <v>218</v>
      </c>
      <c r="B82" s="143" t="s">
        <v>225</v>
      </c>
      <c r="C82" s="143" t="s">
        <v>77</v>
      </c>
      <c r="D82" s="143">
        <v>1</v>
      </c>
      <c r="E82" s="143"/>
      <c r="F82" s="143">
        <f t="shared" si="4"/>
        <v>1</v>
      </c>
      <c r="G82" s="145">
        <f t="shared" si="5"/>
        <v>0.006329113924050633</v>
      </c>
      <c r="H82" s="129"/>
      <c r="I82" s="129"/>
    </row>
    <row r="83" spans="1:9" ht="14.25">
      <c r="A83" s="142" t="s">
        <v>218</v>
      </c>
      <c r="B83" s="143" t="s">
        <v>226</v>
      </c>
      <c r="C83" s="143" t="s">
        <v>52</v>
      </c>
      <c r="D83" s="143">
        <v>1</v>
      </c>
      <c r="E83" s="143"/>
      <c r="F83" s="143">
        <f t="shared" si="4"/>
        <v>1</v>
      </c>
      <c r="G83" s="145">
        <f t="shared" si="5"/>
        <v>0.006329113924050633</v>
      </c>
      <c r="H83" s="129"/>
      <c r="I83" s="129"/>
    </row>
    <row r="84" spans="1:9" ht="14.25">
      <c r="A84" s="142" t="s">
        <v>218</v>
      </c>
      <c r="B84" s="143" t="s">
        <v>227</v>
      </c>
      <c r="C84" s="143" t="s">
        <v>172</v>
      </c>
      <c r="D84" s="143">
        <v>1</v>
      </c>
      <c r="E84" s="143"/>
      <c r="F84" s="143">
        <f t="shared" si="4"/>
        <v>1</v>
      </c>
      <c r="G84" s="145">
        <f t="shared" si="5"/>
        <v>0.006329113924050633</v>
      </c>
      <c r="H84" s="129"/>
      <c r="I84" s="129"/>
    </row>
    <row r="85" spans="1:9" ht="14.25">
      <c r="A85" s="142" t="s">
        <v>218</v>
      </c>
      <c r="B85" s="143" t="s">
        <v>228</v>
      </c>
      <c r="C85" s="143" t="s">
        <v>229</v>
      </c>
      <c r="D85" s="143">
        <v>11</v>
      </c>
      <c r="E85" s="143"/>
      <c r="F85" s="143">
        <f t="shared" si="4"/>
        <v>11</v>
      </c>
      <c r="G85" s="145">
        <f t="shared" si="5"/>
        <v>0.06962025316455696</v>
      </c>
      <c r="H85" s="129"/>
      <c r="I85" s="129"/>
    </row>
    <row r="86" spans="1:9" ht="14.25">
      <c r="A86" s="142" t="s">
        <v>218</v>
      </c>
      <c r="B86" s="143" t="s">
        <v>230</v>
      </c>
      <c r="C86" s="143" t="s">
        <v>56</v>
      </c>
      <c r="D86" s="143">
        <v>1</v>
      </c>
      <c r="E86" s="143"/>
      <c r="F86" s="143">
        <f t="shared" si="4"/>
        <v>1</v>
      </c>
      <c r="G86" s="145">
        <f t="shared" si="5"/>
        <v>0.006329113924050633</v>
      </c>
      <c r="H86" s="129"/>
      <c r="I86" s="129"/>
    </row>
    <row r="87" spans="1:9" ht="14.25">
      <c r="A87" s="142" t="s">
        <v>218</v>
      </c>
      <c r="B87" s="143" t="s">
        <v>231</v>
      </c>
      <c r="C87" s="143" t="s">
        <v>57</v>
      </c>
      <c r="D87" s="143">
        <v>1</v>
      </c>
      <c r="E87" s="143"/>
      <c r="F87" s="143">
        <f t="shared" si="4"/>
        <v>1</v>
      </c>
      <c r="G87" s="145">
        <f t="shared" si="5"/>
        <v>0.006329113924050633</v>
      </c>
      <c r="H87" s="129"/>
      <c r="I87" s="129"/>
    </row>
    <row r="88" spans="1:9" ht="14.25">
      <c r="A88" s="142" t="s">
        <v>218</v>
      </c>
      <c r="B88" s="143" t="s">
        <v>232</v>
      </c>
      <c r="C88" s="143" t="s">
        <v>58</v>
      </c>
      <c r="D88" s="143">
        <v>1</v>
      </c>
      <c r="E88" s="143"/>
      <c r="F88" s="143">
        <f t="shared" si="4"/>
        <v>1</v>
      </c>
      <c r="G88" s="145">
        <f t="shared" si="5"/>
        <v>0.006329113924050633</v>
      </c>
      <c r="H88" s="129"/>
      <c r="I88" s="129"/>
    </row>
    <row r="89" spans="1:9" ht="14.25">
      <c r="A89" s="142" t="s">
        <v>218</v>
      </c>
      <c r="B89" s="143" t="s">
        <v>233</v>
      </c>
      <c r="C89" s="143" t="s">
        <v>59</v>
      </c>
      <c r="D89" s="143">
        <v>6</v>
      </c>
      <c r="E89" s="143">
        <v>1</v>
      </c>
      <c r="F89" s="143">
        <f t="shared" si="4"/>
        <v>7</v>
      </c>
      <c r="G89" s="145">
        <f t="shared" si="5"/>
        <v>0.04430379746835443</v>
      </c>
      <c r="H89" s="129"/>
      <c r="I89" s="129"/>
    </row>
    <row r="90" spans="1:9" ht="14.25">
      <c r="A90" s="142" t="s">
        <v>218</v>
      </c>
      <c r="B90" s="143" t="s">
        <v>234</v>
      </c>
      <c r="C90" s="143" t="s">
        <v>61</v>
      </c>
      <c r="D90" s="143">
        <v>2</v>
      </c>
      <c r="E90" s="143"/>
      <c r="F90" s="143">
        <f t="shared" si="4"/>
        <v>2</v>
      </c>
      <c r="G90" s="145">
        <f t="shared" si="5"/>
        <v>0.012658227848101266</v>
      </c>
      <c r="H90" s="129"/>
      <c r="I90" s="129"/>
    </row>
    <row r="91" spans="1:9" ht="14.25">
      <c r="A91" s="142" t="s">
        <v>218</v>
      </c>
      <c r="B91" s="143" t="s">
        <v>235</v>
      </c>
      <c r="C91" s="143" t="s">
        <v>210</v>
      </c>
      <c r="D91" s="143">
        <v>1</v>
      </c>
      <c r="E91" s="143"/>
      <c r="F91" s="143">
        <f t="shared" si="4"/>
        <v>1</v>
      </c>
      <c r="G91" s="145">
        <f t="shared" si="5"/>
        <v>0.006329113924050633</v>
      </c>
      <c r="H91" s="129"/>
      <c r="I91" s="129"/>
    </row>
    <row r="92" spans="1:9" ht="14.25">
      <c r="A92" s="142" t="s">
        <v>218</v>
      </c>
      <c r="B92" s="143" t="s">
        <v>236</v>
      </c>
      <c r="C92" s="143" t="s">
        <v>63</v>
      </c>
      <c r="D92" s="143">
        <v>4</v>
      </c>
      <c r="E92" s="143"/>
      <c r="F92" s="143">
        <f t="shared" si="4"/>
        <v>4</v>
      </c>
      <c r="G92" s="145">
        <f t="shared" si="5"/>
        <v>0.02531645569620253</v>
      </c>
      <c r="H92" s="129"/>
      <c r="I92" s="129"/>
    </row>
    <row r="93" spans="1:9" ht="14.25">
      <c r="A93" s="142" t="s">
        <v>218</v>
      </c>
      <c r="B93" s="143" t="s">
        <v>237</v>
      </c>
      <c r="C93" s="143" t="s">
        <v>238</v>
      </c>
      <c r="D93" s="143">
        <v>90</v>
      </c>
      <c r="E93" s="143"/>
      <c r="F93" s="143">
        <f t="shared" si="4"/>
        <v>90</v>
      </c>
      <c r="G93" s="145">
        <f t="shared" si="5"/>
        <v>0.569620253164557</v>
      </c>
      <c r="H93" s="129"/>
      <c r="I93" s="129"/>
    </row>
    <row r="94" spans="1:9" ht="14.25">
      <c r="A94" s="142" t="s">
        <v>218</v>
      </c>
      <c r="B94" s="143" t="s">
        <v>239</v>
      </c>
      <c r="C94" s="143" t="s">
        <v>79</v>
      </c>
      <c r="D94" s="143">
        <v>2</v>
      </c>
      <c r="E94" s="143"/>
      <c r="F94" s="143">
        <f t="shared" si="4"/>
        <v>2</v>
      </c>
      <c r="G94" s="145">
        <f t="shared" si="5"/>
        <v>0.012658227848101266</v>
      </c>
      <c r="H94" s="129"/>
      <c r="I94" s="129"/>
    </row>
    <row r="95" spans="1:9" ht="14.25">
      <c r="A95" s="142" t="s">
        <v>218</v>
      </c>
      <c r="B95" s="143" t="s">
        <v>240</v>
      </c>
      <c r="C95" s="143" t="s">
        <v>81</v>
      </c>
      <c r="D95" s="143">
        <v>2</v>
      </c>
      <c r="E95" s="143"/>
      <c r="F95" s="143">
        <f t="shared" si="4"/>
        <v>2</v>
      </c>
      <c r="G95" s="145">
        <f t="shared" si="5"/>
        <v>0.012658227848101266</v>
      </c>
      <c r="H95" s="129"/>
      <c r="I95" s="129"/>
    </row>
    <row r="96" spans="1:9" ht="15">
      <c r="A96" s="172" t="s">
        <v>481</v>
      </c>
      <c r="B96" s="173"/>
      <c r="C96" s="173"/>
      <c r="D96" s="173">
        <f>SUM(D76:D95)</f>
        <v>157</v>
      </c>
      <c r="E96" s="173">
        <f>SUM(E76:E95)</f>
        <v>1</v>
      </c>
      <c r="F96" s="173">
        <f>SUM(F76:F95)</f>
        <v>158</v>
      </c>
      <c r="G96" s="175">
        <f>SUM(G76:G95)</f>
        <v>1</v>
      </c>
      <c r="H96" s="129"/>
      <c r="I96" s="129"/>
    </row>
    <row r="97" spans="1:9" ht="14.25">
      <c r="A97" s="148" t="s">
        <v>483</v>
      </c>
      <c r="B97" s="143"/>
      <c r="C97" s="143"/>
      <c r="D97" s="143"/>
      <c r="E97" s="143"/>
      <c r="F97" s="146"/>
      <c r="G97" s="149"/>
      <c r="H97" s="129"/>
      <c r="I97" s="129"/>
    </row>
    <row r="98" spans="1:9" ht="14.25">
      <c r="A98" s="142" t="s">
        <v>457</v>
      </c>
      <c r="B98" s="143" t="s">
        <v>241</v>
      </c>
      <c r="C98" s="143" t="s">
        <v>64</v>
      </c>
      <c r="D98" s="144">
        <v>104</v>
      </c>
      <c r="E98" s="144">
        <v>1</v>
      </c>
      <c r="F98" s="144">
        <f t="shared" si="3"/>
        <v>105</v>
      </c>
      <c r="G98" s="149">
        <f>F98/$F$119</f>
        <v>0.050700144857556736</v>
      </c>
      <c r="H98" s="129"/>
      <c r="I98" s="129"/>
    </row>
    <row r="99" spans="1:9" ht="14.25">
      <c r="A99" s="142" t="s">
        <v>457</v>
      </c>
      <c r="B99" s="143" t="s">
        <v>242</v>
      </c>
      <c r="C99" s="143" t="s">
        <v>64</v>
      </c>
      <c r="D99" s="144">
        <v>2</v>
      </c>
      <c r="E99" s="144"/>
      <c r="F99" s="144">
        <f t="shared" si="3"/>
        <v>2</v>
      </c>
      <c r="G99" s="149">
        <f aca="true" t="shared" si="6" ref="G99:G119">F99/$F$119</f>
        <v>0.0009657170449058426</v>
      </c>
      <c r="H99" s="129"/>
      <c r="I99" s="129"/>
    </row>
    <row r="100" spans="1:9" ht="14.25">
      <c r="A100" s="142" t="s">
        <v>457</v>
      </c>
      <c r="B100" s="143" t="s">
        <v>245</v>
      </c>
      <c r="C100" s="143" t="s">
        <v>246</v>
      </c>
      <c r="D100" s="144">
        <v>6</v>
      </c>
      <c r="E100" s="144">
        <v>2</v>
      </c>
      <c r="F100" s="144">
        <f t="shared" si="3"/>
        <v>8</v>
      </c>
      <c r="G100" s="149">
        <f t="shared" si="6"/>
        <v>0.00386286817962337</v>
      </c>
      <c r="H100" s="129"/>
      <c r="I100" s="129"/>
    </row>
    <row r="101" spans="1:9" ht="14.25">
      <c r="A101" s="142" t="s">
        <v>457</v>
      </c>
      <c r="B101" s="143" t="s">
        <v>247</v>
      </c>
      <c r="C101" s="143" t="s">
        <v>13</v>
      </c>
      <c r="D101" s="144">
        <v>1</v>
      </c>
      <c r="E101" s="144"/>
      <c r="F101" s="144">
        <f t="shared" si="3"/>
        <v>1</v>
      </c>
      <c r="G101" s="149">
        <f t="shared" si="6"/>
        <v>0.0004828585224529213</v>
      </c>
      <c r="H101" s="129"/>
      <c r="I101" s="129"/>
    </row>
    <row r="102" spans="1:9" ht="14.25">
      <c r="A102" s="142" t="s">
        <v>457</v>
      </c>
      <c r="B102" s="143" t="s">
        <v>248</v>
      </c>
      <c r="C102" s="143" t="s">
        <v>249</v>
      </c>
      <c r="D102" s="144">
        <v>17</v>
      </c>
      <c r="E102" s="144"/>
      <c r="F102" s="144">
        <f t="shared" si="3"/>
        <v>17</v>
      </c>
      <c r="G102" s="149">
        <f t="shared" si="6"/>
        <v>0.008208594881699663</v>
      </c>
      <c r="H102" s="129"/>
      <c r="I102" s="129"/>
    </row>
    <row r="103" spans="1:9" ht="14.25">
      <c r="A103" s="142" t="s">
        <v>457</v>
      </c>
      <c r="B103" s="143" t="s">
        <v>250</v>
      </c>
      <c r="C103" s="143" t="s">
        <v>101</v>
      </c>
      <c r="D103" s="144">
        <v>7</v>
      </c>
      <c r="E103" s="144"/>
      <c r="F103" s="144">
        <f t="shared" si="3"/>
        <v>7</v>
      </c>
      <c r="G103" s="149">
        <f t="shared" si="6"/>
        <v>0.003380009657170449</v>
      </c>
      <c r="H103" s="129"/>
      <c r="I103" s="129"/>
    </row>
    <row r="104" spans="1:9" ht="14.25">
      <c r="A104" s="142" t="s">
        <v>457</v>
      </c>
      <c r="B104" s="143" t="s">
        <v>251</v>
      </c>
      <c r="C104" s="143" t="s">
        <v>13</v>
      </c>
      <c r="D104" s="144">
        <v>19</v>
      </c>
      <c r="E104" s="144"/>
      <c r="F104" s="144">
        <f t="shared" si="3"/>
        <v>19</v>
      </c>
      <c r="G104" s="149">
        <f t="shared" si="6"/>
        <v>0.009174311926605505</v>
      </c>
      <c r="H104" s="129"/>
      <c r="I104" s="129"/>
    </row>
    <row r="105" spans="1:9" ht="14.25">
      <c r="A105" s="142" t="s">
        <v>457</v>
      </c>
      <c r="B105" s="143" t="s">
        <v>252</v>
      </c>
      <c r="C105" s="143" t="s">
        <v>253</v>
      </c>
      <c r="D105" s="144">
        <v>104</v>
      </c>
      <c r="E105" s="144">
        <v>1</v>
      </c>
      <c r="F105" s="144">
        <f t="shared" si="3"/>
        <v>105</v>
      </c>
      <c r="G105" s="149">
        <f t="shared" si="6"/>
        <v>0.050700144857556736</v>
      </c>
      <c r="H105" s="129"/>
      <c r="I105" s="129"/>
    </row>
    <row r="106" spans="1:9" ht="14.25">
      <c r="A106" s="142" t="s">
        <v>457</v>
      </c>
      <c r="B106" s="143" t="s">
        <v>254</v>
      </c>
      <c r="C106" s="143" t="s">
        <v>253</v>
      </c>
      <c r="D106" s="144">
        <v>3</v>
      </c>
      <c r="E106" s="144"/>
      <c r="F106" s="144">
        <f t="shared" si="3"/>
        <v>3</v>
      </c>
      <c r="G106" s="149">
        <f t="shared" si="6"/>
        <v>0.0014485755673587638</v>
      </c>
      <c r="H106" s="129"/>
      <c r="I106" s="129"/>
    </row>
    <row r="107" spans="1:9" ht="14.25">
      <c r="A107" s="142" t="s">
        <v>457</v>
      </c>
      <c r="B107" s="143" t="s">
        <v>255</v>
      </c>
      <c r="C107" s="143" t="s">
        <v>256</v>
      </c>
      <c r="D107" s="144">
        <v>24</v>
      </c>
      <c r="E107" s="144"/>
      <c r="F107" s="144">
        <f t="shared" si="3"/>
        <v>24</v>
      </c>
      <c r="G107" s="149">
        <f t="shared" si="6"/>
        <v>0.01158860453887011</v>
      </c>
      <c r="H107" s="129"/>
      <c r="I107" s="129"/>
    </row>
    <row r="108" spans="1:9" ht="14.25">
      <c r="A108" s="142" t="s">
        <v>457</v>
      </c>
      <c r="B108" s="143" t="s">
        <v>257</v>
      </c>
      <c r="C108" s="143" t="s">
        <v>256</v>
      </c>
      <c r="D108" s="144">
        <v>1</v>
      </c>
      <c r="E108" s="144"/>
      <c r="F108" s="144">
        <f t="shared" si="3"/>
        <v>1</v>
      </c>
      <c r="G108" s="149">
        <f t="shared" si="6"/>
        <v>0.0004828585224529213</v>
      </c>
      <c r="H108" s="129"/>
      <c r="I108" s="129"/>
    </row>
    <row r="109" spans="1:9" ht="14.25">
      <c r="A109" s="142" t="s">
        <v>457</v>
      </c>
      <c r="B109" s="143" t="s">
        <v>266</v>
      </c>
      <c r="C109" s="143" t="s">
        <v>65</v>
      </c>
      <c r="D109" s="144">
        <v>92</v>
      </c>
      <c r="E109" s="144">
        <v>2</v>
      </c>
      <c r="F109" s="144">
        <f t="shared" si="3"/>
        <v>94</v>
      </c>
      <c r="G109" s="149">
        <f t="shared" si="6"/>
        <v>0.0453887011105746</v>
      </c>
      <c r="H109" s="129"/>
      <c r="I109" s="129"/>
    </row>
    <row r="110" spans="1:9" ht="14.25">
      <c r="A110" s="142" t="s">
        <v>457</v>
      </c>
      <c r="B110" s="143" t="s">
        <v>267</v>
      </c>
      <c r="C110" s="143" t="s">
        <v>65</v>
      </c>
      <c r="D110" s="144">
        <v>1</v>
      </c>
      <c r="E110" s="144"/>
      <c r="F110" s="144">
        <f t="shared" si="3"/>
        <v>1</v>
      </c>
      <c r="G110" s="149">
        <f t="shared" si="6"/>
        <v>0.0004828585224529213</v>
      </c>
      <c r="H110" s="129"/>
      <c r="I110" s="129"/>
    </row>
    <row r="111" spans="1:9" ht="14.25">
      <c r="A111" s="142" t="s">
        <v>457</v>
      </c>
      <c r="B111" s="143" t="s">
        <v>278</v>
      </c>
      <c r="C111" s="143" t="s">
        <v>67</v>
      </c>
      <c r="D111" s="144">
        <v>74</v>
      </c>
      <c r="E111" s="144">
        <v>1</v>
      </c>
      <c r="F111" s="144">
        <f t="shared" si="3"/>
        <v>75</v>
      </c>
      <c r="G111" s="149">
        <f t="shared" si="6"/>
        <v>0.036214389183969097</v>
      </c>
      <c r="H111" s="129"/>
      <c r="I111" s="129"/>
    </row>
    <row r="112" spans="1:9" ht="14.25">
      <c r="A112" s="142" t="s">
        <v>457</v>
      </c>
      <c r="B112" s="143" t="s">
        <v>284</v>
      </c>
      <c r="C112" s="143" t="s">
        <v>285</v>
      </c>
      <c r="D112" s="144">
        <v>1</v>
      </c>
      <c r="E112" s="144"/>
      <c r="F112" s="144">
        <f t="shared" si="3"/>
        <v>1</v>
      </c>
      <c r="G112" s="149">
        <f t="shared" si="6"/>
        <v>0.0004828585224529213</v>
      </c>
      <c r="H112" s="129"/>
      <c r="I112" s="129"/>
    </row>
    <row r="113" spans="1:9" ht="14.25">
      <c r="A113" s="142" t="s">
        <v>457</v>
      </c>
      <c r="B113" s="143" t="s">
        <v>286</v>
      </c>
      <c r="C113" s="143" t="s">
        <v>68</v>
      </c>
      <c r="D113" s="144">
        <v>108</v>
      </c>
      <c r="E113" s="144">
        <v>3</v>
      </c>
      <c r="F113" s="144">
        <f t="shared" si="3"/>
        <v>111</v>
      </c>
      <c r="G113" s="149">
        <f t="shared" si="6"/>
        <v>0.053597295992274266</v>
      </c>
      <c r="H113" s="129"/>
      <c r="I113" s="129"/>
    </row>
    <row r="114" spans="1:9" ht="14.25">
      <c r="A114" s="142" t="s">
        <v>457</v>
      </c>
      <c r="B114" s="143" t="s">
        <v>287</v>
      </c>
      <c r="C114" s="143" t="s">
        <v>467</v>
      </c>
      <c r="D114" s="144">
        <v>84</v>
      </c>
      <c r="E114" s="144">
        <v>1</v>
      </c>
      <c r="F114" s="144">
        <f t="shared" si="3"/>
        <v>85</v>
      </c>
      <c r="G114" s="149">
        <f t="shared" si="6"/>
        <v>0.04104297440849831</v>
      </c>
      <c r="H114" s="129"/>
      <c r="I114" s="129"/>
    </row>
    <row r="115" spans="1:9" ht="14.25">
      <c r="A115" s="142" t="s">
        <v>457</v>
      </c>
      <c r="B115" s="143" t="s">
        <v>288</v>
      </c>
      <c r="C115" s="143" t="s">
        <v>467</v>
      </c>
      <c r="D115" s="144">
        <v>1</v>
      </c>
      <c r="E115" s="144"/>
      <c r="F115" s="144">
        <f t="shared" si="3"/>
        <v>1</v>
      </c>
      <c r="G115" s="149">
        <f t="shared" si="6"/>
        <v>0.0004828585224529213</v>
      </c>
      <c r="H115" s="129"/>
      <c r="I115" s="129"/>
    </row>
    <row r="116" spans="1:9" ht="14.25">
      <c r="A116" s="142" t="s">
        <v>457</v>
      </c>
      <c r="B116" s="143" t="s">
        <v>290</v>
      </c>
      <c r="C116" s="143" t="s">
        <v>468</v>
      </c>
      <c r="D116" s="144">
        <v>26</v>
      </c>
      <c r="E116" s="144">
        <v>5</v>
      </c>
      <c r="F116" s="144">
        <f t="shared" si="3"/>
        <v>31</v>
      </c>
      <c r="G116" s="149">
        <f t="shared" si="6"/>
        <v>0.01496861419604056</v>
      </c>
      <c r="H116" s="129"/>
      <c r="I116" s="129"/>
    </row>
    <row r="117" spans="1:9" ht="14.25">
      <c r="A117" s="142" t="s">
        <v>457</v>
      </c>
      <c r="B117" s="143" t="s">
        <v>291</v>
      </c>
      <c r="C117" s="143" t="s">
        <v>468</v>
      </c>
      <c r="D117" s="144">
        <v>1</v>
      </c>
      <c r="E117" s="144"/>
      <c r="F117" s="144">
        <f t="shared" si="3"/>
        <v>1</v>
      </c>
      <c r="G117" s="149">
        <f t="shared" si="6"/>
        <v>0.0004828585224529213</v>
      </c>
      <c r="H117" s="129"/>
      <c r="I117" s="129"/>
    </row>
    <row r="118" spans="1:9" ht="14.25">
      <c r="A118" s="142" t="s">
        <v>457</v>
      </c>
      <c r="B118" s="143" t="s">
        <v>292</v>
      </c>
      <c r="C118" s="143" t="s">
        <v>293</v>
      </c>
      <c r="D118" s="144">
        <v>1379</v>
      </c>
      <c r="E118" s="144"/>
      <c r="F118" s="144">
        <f t="shared" si="3"/>
        <v>1379</v>
      </c>
      <c r="G118" s="149">
        <f t="shared" si="6"/>
        <v>0.6658619024625785</v>
      </c>
      <c r="H118" s="129"/>
      <c r="I118" s="129"/>
    </row>
    <row r="119" spans="1:9" ht="15">
      <c r="A119" s="172" t="s">
        <v>484</v>
      </c>
      <c r="B119" s="173"/>
      <c r="C119" s="173"/>
      <c r="D119" s="174">
        <f>SUM(D98:D118)</f>
        <v>2055</v>
      </c>
      <c r="E119" s="174">
        <f>SUM(E98:E118)</f>
        <v>16</v>
      </c>
      <c r="F119" s="174">
        <f>SUM(F98:F118)</f>
        <v>2071</v>
      </c>
      <c r="G119" s="175">
        <f t="shared" si="6"/>
        <v>1</v>
      </c>
      <c r="H119" s="129"/>
      <c r="I119" s="129"/>
    </row>
    <row r="120" spans="1:9" ht="14.25">
      <c r="A120" s="148" t="s">
        <v>485</v>
      </c>
      <c r="B120" s="143"/>
      <c r="C120" s="143"/>
      <c r="D120" s="144"/>
      <c r="E120" s="144"/>
      <c r="F120" s="144"/>
      <c r="G120" s="149"/>
      <c r="H120" s="129"/>
      <c r="I120" s="129"/>
    </row>
    <row r="121" spans="1:9" ht="14.25">
      <c r="A121" s="142" t="s">
        <v>295</v>
      </c>
      <c r="B121" s="143" t="s">
        <v>311</v>
      </c>
      <c r="C121" s="143" t="s">
        <v>69</v>
      </c>
      <c r="D121" s="144">
        <v>380</v>
      </c>
      <c r="E121" s="144">
        <v>1</v>
      </c>
      <c r="F121" s="144">
        <f t="shared" si="3"/>
        <v>381</v>
      </c>
      <c r="G121" s="145">
        <f>F121/$F$138</f>
        <v>0.3327510917030568</v>
      </c>
      <c r="H121" s="129"/>
      <c r="I121" s="129"/>
    </row>
    <row r="122" spans="1:9" ht="14.25">
      <c r="A122" s="142" t="s">
        <v>295</v>
      </c>
      <c r="B122" s="143" t="s">
        <v>312</v>
      </c>
      <c r="C122" s="143" t="s">
        <v>69</v>
      </c>
      <c r="D122" s="144">
        <v>1</v>
      </c>
      <c r="E122" s="144"/>
      <c r="F122" s="144">
        <f t="shared" si="3"/>
        <v>1</v>
      </c>
      <c r="G122" s="145">
        <f aca="true" t="shared" si="7" ref="G122:G138">F122/$F$138</f>
        <v>0.0008733624454148472</v>
      </c>
      <c r="H122" s="129"/>
      <c r="I122" s="129"/>
    </row>
    <row r="123" spans="1:9" ht="14.25">
      <c r="A123" s="142" t="s">
        <v>295</v>
      </c>
      <c r="B123" s="143" t="s">
        <v>313</v>
      </c>
      <c r="C123" s="143" t="s">
        <v>14</v>
      </c>
      <c r="D123" s="144">
        <v>5</v>
      </c>
      <c r="E123" s="144"/>
      <c r="F123" s="144">
        <f t="shared" si="3"/>
        <v>5</v>
      </c>
      <c r="G123" s="145">
        <f t="shared" si="7"/>
        <v>0.004366812227074236</v>
      </c>
      <c r="H123" s="129"/>
      <c r="I123" s="129"/>
    </row>
    <row r="124" spans="1:9" ht="14.25">
      <c r="A124" s="142" t="s">
        <v>295</v>
      </c>
      <c r="B124" s="143" t="s">
        <v>314</v>
      </c>
      <c r="C124" s="143" t="s">
        <v>70</v>
      </c>
      <c r="D124" s="144">
        <v>153</v>
      </c>
      <c r="E124" s="144">
        <v>2</v>
      </c>
      <c r="F124" s="144">
        <f t="shared" si="3"/>
        <v>155</v>
      </c>
      <c r="G124" s="145">
        <f t="shared" si="7"/>
        <v>0.13537117903930132</v>
      </c>
      <c r="H124" s="129"/>
      <c r="I124" s="129"/>
    </row>
    <row r="125" spans="1:9" ht="14.25">
      <c r="A125" s="142" t="s">
        <v>295</v>
      </c>
      <c r="B125" s="143" t="s">
        <v>315</v>
      </c>
      <c r="C125" s="143" t="s">
        <v>70</v>
      </c>
      <c r="D125" s="144">
        <v>15</v>
      </c>
      <c r="E125" s="144"/>
      <c r="F125" s="144">
        <f t="shared" si="3"/>
        <v>15</v>
      </c>
      <c r="G125" s="145">
        <f t="shared" si="7"/>
        <v>0.013100436681222707</v>
      </c>
      <c r="H125" s="129"/>
      <c r="I125" s="129"/>
    </row>
    <row r="126" spans="1:9" ht="14.25">
      <c r="A126" s="142" t="s">
        <v>295</v>
      </c>
      <c r="B126" s="143" t="s">
        <v>316</v>
      </c>
      <c r="C126" s="143" t="s">
        <v>317</v>
      </c>
      <c r="D126" s="144">
        <v>50</v>
      </c>
      <c r="E126" s="144"/>
      <c r="F126" s="144">
        <f t="shared" si="3"/>
        <v>50</v>
      </c>
      <c r="G126" s="145">
        <f t="shared" si="7"/>
        <v>0.043668122270742356</v>
      </c>
      <c r="H126" s="129"/>
      <c r="I126" s="129"/>
    </row>
    <row r="127" spans="1:9" ht="14.25">
      <c r="A127" s="142" t="s">
        <v>295</v>
      </c>
      <c r="B127" s="143" t="s">
        <v>318</v>
      </c>
      <c r="C127" s="143" t="s">
        <v>101</v>
      </c>
      <c r="D127" s="144">
        <v>31</v>
      </c>
      <c r="E127" s="144"/>
      <c r="F127" s="144">
        <f t="shared" si="3"/>
        <v>31</v>
      </c>
      <c r="G127" s="145">
        <f t="shared" si="7"/>
        <v>0.027074235807860263</v>
      </c>
      <c r="H127" s="129"/>
      <c r="I127" s="129"/>
    </row>
    <row r="128" spans="1:9" ht="14.25">
      <c r="A128" s="142" t="s">
        <v>295</v>
      </c>
      <c r="B128" s="143" t="s">
        <v>295</v>
      </c>
      <c r="C128" s="143" t="s">
        <v>14</v>
      </c>
      <c r="D128" s="144">
        <v>3</v>
      </c>
      <c r="E128" s="144">
        <v>1</v>
      </c>
      <c r="F128" s="144">
        <f t="shared" si="3"/>
        <v>4</v>
      </c>
      <c r="G128" s="145">
        <f t="shared" si="7"/>
        <v>0.0034934497816593887</v>
      </c>
      <c r="H128" s="129"/>
      <c r="I128" s="129"/>
    </row>
    <row r="129" spans="1:9" ht="14.25">
      <c r="A129" s="142" t="s">
        <v>295</v>
      </c>
      <c r="B129" s="143" t="s">
        <v>323</v>
      </c>
      <c r="C129" s="143" t="s">
        <v>14</v>
      </c>
      <c r="D129" s="144">
        <v>6</v>
      </c>
      <c r="E129" s="144"/>
      <c r="F129" s="144">
        <f t="shared" si="3"/>
        <v>6</v>
      </c>
      <c r="G129" s="145">
        <f t="shared" si="7"/>
        <v>0.005240174672489083</v>
      </c>
      <c r="H129" s="129"/>
      <c r="I129" s="129"/>
    </row>
    <row r="130" spans="1:9" ht="14.25">
      <c r="A130" s="142" t="s">
        <v>295</v>
      </c>
      <c r="B130" s="143" t="s">
        <v>324</v>
      </c>
      <c r="C130" s="143" t="s">
        <v>325</v>
      </c>
      <c r="D130" s="144">
        <v>6</v>
      </c>
      <c r="E130" s="144"/>
      <c r="F130" s="144">
        <f t="shared" si="3"/>
        <v>6</v>
      </c>
      <c r="G130" s="145">
        <f t="shared" si="7"/>
        <v>0.005240174672489083</v>
      </c>
      <c r="H130" s="129"/>
      <c r="I130" s="129"/>
    </row>
    <row r="131" spans="1:9" ht="14.25">
      <c r="A131" s="142" t="s">
        <v>295</v>
      </c>
      <c r="B131" s="143" t="s">
        <v>326</v>
      </c>
      <c r="C131" s="143" t="s">
        <v>325</v>
      </c>
      <c r="D131" s="144">
        <v>1</v>
      </c>
      <c r="E131" s="144"/>
      <c r="F131" s="144">
        <f t="shared" si="3"/>
        <v>1</v>
      </c>
      <c r="G131" s="145">
        <f t="shared" si="7"/>
        <v>0.0008733624454148472</v>
      </c>
      <c r="H131" s="129"/>
      <c r="I131" s="129"/>
    </row>
    <row r="132" spans="1:9" ht="14.25">
      <c r="A132" s="142" t="s">
        <v>295</v>
      </c>
      <c r="B132" s="143" t="s">
        <v>336</v>
      </c>
      <c r="C132" s="143" t="s">
        <v>53</v>
      </c>
      <c r="D132" s="144">
        <v>2</v>
      </c>
      <c r="E132" s="144"/>
      <c r="F132" s="144">
        <f t="shared" si="3"/>
        <v>2</v>
      </c>
      <c r="G132" s="145">
        <f t="shared" si="7"/>
        <v>0.0017467248908296944</v>
      </c>
      <c r="H132" s="129"/>
      <c r="I132" s="129"/>
    </row>
    <row r="133" spans="1:9" ht="14.25">
      <c r="A133" s="142" t="s">
        <v>295</v>
      </c>
      <c r="B133" s="143" t="s">
        <v>339</v>
      </c>
      <c r="C133" s="143" t="s">
        <v>340</v>
      </c>
      <c r="D133" s="144">
        <v>54</v>
      </c>
      <c r="E133" s="144"/>
      <c r="F133" s="144">
        <f t="shared" si="3"/>
        <v>54</v>
      </c>
      <c r="G133" s="145">
        <f t="shared" si="7"/>
        <v>0.04716157205240175</v>
      </c>
      <c r="H133" s="129"/>
      <c r="I133" s="129"/>
    </row>
    <row r="134" spans="1:9" ht="14.25">
      <c r="A134" s="142" t="s">
        <v>295</v>
      </c>
      <c r="B134" s="143" t="s">
        <v>341</v>
      </c>
      <c r="C134" s="143" t="s">
        <v>340</v>
      </c>
      <c r="D134" s="144">
        <v>3</v>
      </c>
      <c r="E134" s="144"/>
      <c r="F134" s="144">
        <f t="shared" si="3"/>
        <v>3</v>
      </c>
      <c r="G134" s="145">
        <f t="shared" si="7"/>
        <v>0.0026200873362445414</v>
      </c>
      <c r="H134" s="129"/>
      <c r="I134" s="129"/>
    </row>
    <row r="135" spans="1:9" ht="14.25">
      <c r="A135" s="142" t="s">
        <v>295</v>
      </c>
      <c r="B135" s="143" t="s">
        <v>342</v>
      </c>
      <c r="C135" s="143" t="s">
        <v>71</v>
      </c>
      <c r="D135" s="144">
        <v>90</v>
      </c>
      <c r="E135" s="144"/>
      <c r="F135" s="144">
        <f t="shared" si="3"/>
        <v>90</v>
      </c>
      <c r="G135" s="145">
        <f t="shared" si="7"/>
        <v>0.07860262008733625</v>
      </c>
      <c r="H135" s="129"/>
      <c r="I135" s="129"/>
    </row>
    <row r="136" spans="1:9" ht="14.25">
      <c r="A136" s="142" t="s">
        <v>295</v>
      </c>
      <c r="B136" s="143" t="s">
        <v>347</v>
      </c>
      <c r="C136" s="143" t="s">
        <v>348</v>
      </c>
      <c r="D136" s="144">
        <v>95</v>
      </c>
      <c r="E136" s="144"/>
      <c r="F136" s="144">
        <f t="shared" si="3"/>
        <v>95</v>
      </c>
      <c r="G136" s="145">
        <f t="shared" si="7"/>
        <v>0.08296943231441048</v>
      </c>
      <c r="H136" s="129"/>
      <c r="I136" s="129"/>
    </row>
    <row r="137" spans="1:9" ht="14.25">
      <c r="A137" s="142" t="s">
        <v>295</v>
      </c>
      <c r="B137" s="143" t="s">
        <v>356</v>
      </c>
      <c r="C137" s="143" t="s">
        <v>357</v>
      </c>
      <c r="D137" s="144">
        <v>246</v>
      </c>
      <c r="E137" s="144"/>
      <c r="F137" s="144">
        <f t="shared" si="3"/>
        <v>246</v>
      </c>
      <c r="G137" s="145">
        <f t="shared" si="7"/>
        <v>0.21484716157205241</v>
      </c>
      <c r="H137" s="129"/>
      <c r="I137" s="129"/>
    </row>
    <row r="138" spans="1:9" ht="15">
      <c r="A138" s="172" t="s">
        <v>486</v>
      </c>
      <c r="B138" s="173"/>
      <c r="C138" s="173"/>
      <c r="D138" s="174">
        <f>SUM(D121:D137)</f>
        <v>1141</v>
      </c>
      <c r="E138" s="174">
        <f>SUM(E121:E137)</f>
        <v>4</v>
      </c>
      <c r="F138" s="174">
        <f>SUM(F121:F137)</f>
        <v>1145</v>
      </c>
      <c r="G138" s="176">
        <f t="shared" si="7"/>
        <v>1</v>
      </c>
      <c r="H138" s="129"/>
      <c r="I138" s="129"/>
    </row>
    <row r="139" spans="1:9" ht="14.25">
      <c r="A139" s="148" t="s">
        <v>487</v>
      </c>
      <c r="B139" s="143"/>
      <c r="C139" s="143"/>
      <c r="D139" s="144"/>
      <c r="E139" s="144"/>
      <c r="F139" s="147"/>
      <c r="G139" s="145"/>
      <c r="H139" s="129"/>
      <c r="I139" s="129"/>
    </row>
    <row r="140" spans="1:9" ht="14.25">
      <c r="A140" s="142" t="s">
        <v>358</v>
      </c>
      <c r="B140" s="143" t="s">
        <v>361</v>
      </c>
      <c r="C140" s="143" t="s">
        <v>362</v>
      </c>
      <c r="D140" s="143">
        <v>36</v>
      </c>
      <c r="E140" s="143"/>
      <c r="F140" s="143">
        <f t="shared" si="3"/>
        <v>36</v>
      </c>
      <c r="G140" s="145">
        <f>F140/$F$161</f>
        <v>0.053973013493253376</v>
      </c>
      <c r="H140" s="129"/>
      <c r="I140" s="129"/>
    </row>
    <row r="141" spans="1:9" ht="14.25">
      <c r="A141" s="142" t="s">
        <v>358</v>
      </c>
      <c r="B141" s="143" t="s">
        <v>363</v>
      </c>
      <c r="C141" s="143" t="s">
        <v>362</v>
      </c>
      <c r="D141" s="143">
        <v>11</v>
      </c>
      <c r="E141" s="143"/>
      <c r="F141" s="143">
        <f t="shared" si="3"/>
        <v>11</v>
      </c>
      <c r="G141" s="145">
        <f aca="true" t="shared" si="8" ref="G141:G161">F141/$F$161</f>
        <v>0.01649175412293853</v>
      </c>
      <c r="H141" s="129"/>
      <c r="I141" s="129"/>
    </row>
    <row r="142" spans="1:9" ht="14.25">
      <c r="A142" s="142" t="s">
        <v>358</v>
      </c>
      <c r="B142" s="143" t="s">
        <v>364</v>
      </c>
      <c r="C142" s="143" t="s">
        <v>362</v>
      </c>
      <c r="D142" s="143">
        <v>2</v>
      </c>
      <c r="E142" s="143"/>
      <c r="F142" s="143">
        <f t="shared" si="3"/>
        <v>2</v>
      </c>
      <c r="G142" s="145">
        <f t="shared" si="8"/>
        <v>0.0029985007496251873</v>
      </c>
      <c r="H142" s="129"/>
      <c r="I142" s="129"/>
    </row>
    <row r="143" spans="1:9" ht="14.25">
      <c r="A143" s="142" t="s">
        <v>358</v>
      </c>
      <c r="B143" s="143" t="s">
        <v>366</v>
      </c>
      <c r="C143" s="143" t="s">
        <v>72</v>
      </c>
      <c r="D143" s="143">
        <v>52</v>
      </c>
      <c r="E143" s="143">
        <v>1</v>
      </c>
      <c r="F143" s="143">
        <f t="shared" si="3"/>
        <v>53</v>
      </c>
      <c r="G143" s="145">
        <f t="shared" si="8"/>
        <v>0.07946026986506746</v>
      </c>
      <c r="H143" s="129"/>
      <c r="I143" s="129"/>
    </row>
    <row r="144" spans="1:9" ht="14.25">
      <c r="A144" s="142" t="s">
        <v>358</v>
      </c>
      <c r="B144" s="143" t="s">
        <v>367</v>
      </c>
      <c r="C144" s="143" t="s">
        <v>72</v>
      </c>
      <c r="D144" s="143">
        <v>1</v>
      </c>
      <c r="E144" s="143"/>
      <c r="F144" s="143">
        <f t="shared" si="3"/>
        <v>1</v>
      </c>
      <c r="G144" s="145">
        <f t="shared" si="8"/>
        <v>0.0014992503748125937</v>
      </c>
      <c r="H144" s="129"/>
      <c r="I144" s="129"/>
    </row>
    <row r="145" spans="1:9" ht="14.25">
      <c r="A145" s="142" t="s">
        <v>358</v>
      </c>
      <c r="B145" s="143" t="s">
        <v>370</v>
      </c>
      <c r="C145" s="143" t="s">
        <v>73</v>
      </c>
      <c r="D145" s="143">
        <v>68</v>
      </c>
      <c r="E145" s="143"/>
      <c r="F145" s="143">
        <f t="shared" si="3"/>
        <v>68</v>
      </c>
      <c r="G145" s="145">
        <f t="shared" si="8"/>
        <v>0.10194902548725637</v>
      </c>
      <c r="H145" s="129"/>
      <c r="I145" s="129"/>
    </row>
    <row r="146" spans="1:9" ht="14.25">
      <c r="A146" s="142" t="s">
        <v>358</v>
      </c>
      <c r="B146" s="143" t="s">
        <v>372</v>
      </c>
      <c r="C146" s="143" t="s">
        <v>373</v>
      </c>
      <c r="D146" s="143">
        <v>29</v>
      </c>
      <c r="E146" s="143"/>
      <c r="F146" s="143">
        <f t="shared" si="3"/>
        <v>29</v>
      </c>
      <c r="G146" s="145">
        <f t="shared" si="8"/>
        <v>0.043478260869565216</v>
      </c>
      <c r="H146" s="129"/>
      <c r="I146" s="129"/>
    </row>
    <row r="147" spans="1:9" ht="14.25">
      <c r="A147" s="142" t="s">
        <v>358</v>
      </c>
      <c r="B147" s="143" t="s">
        <v>374</v>
      </c>
      <c r="C147" s="143" t="s">
        <v>469</v>
      </c>
      <c r="D147" s="143">
        <v>156</v>
      </c>
      <c r="E147" s="143"/>
      <c r="F147" s="143">
        <f t="shared" si="3"/>
        <v>156</v>
      </c>
      <c r="G147" s="145">
        <f t="shared" si="8"/>
        <v>0.23388305847076463</v>
      </c>
      <c r="H147" s="129"/>
      <c r="I147" s="129"/>
    </row>
    <row r="148" spans="1:9" ht="14.25">
      <c r="A148" s="142" t="s">
        <v>358</v>
      </c>
      <c r="B148" s="143" t="s">
        <v>377</v>
      </c>
      <c r="C148" s="143" t="s">
        <v>376</v>
      </c>
      <c r="D148" s="143">
        <v>28</v>
      </c>
      <c r="E148" s="143"/>
      <c r="F148" s="143">
        <f t="shared" si="3"/>
        <v>28</v>
      </c>
      <c r="G148" s="145">
        <f t="shared" si="8"/>
        <v>0.041979010494752625</v>
      </c>
      <c r="H148" s="129"/>
      <c r="I148" s="129"/>
    </row>
    <row r="149" spans="1:9" ht="14.25">
      <c r="A149" s="142" t="s">
        <v>358</v>
      </c>
      <c r="B149" s="143" t="s">
        <v>379</v>
      </c>
      <c r="C149" s="143" t="s">
        <v>376</v>
      </c>
      <c r="D149" s="143">
        <v>2</v>
      </c>
      <c r="E149" s="143"/>
      <c r="F149" s="143">
        <f t="shared" si="3"/>
        <v>2</v>
      </c>
      <c r="G149" s="145">
        <f t="shared" si="8"/>
        <v>0.0029985007496251873</v>
      </c>
      <c r="H149" s="129"/>
      <c r="I149" s="129"/>
    </row>
    <row r="150" spans="1:9" ht="14.25">
      <c r="A150" s="142" t="s">
        <v>358</v>
      </c>
      <c r="B150" s="143" t="s">
        <v>381</v>
      </c>
      <c r="C150" s="143" t="s">
        <v>15</v>
      </c>
      <c r="D150" s="143">
        <v>1</v>
      </c>
      <c r="E150" s="143"/>
      <c r="F150" s="143">
        <f t="shared" si="3"/>
        <v>1</v>
      </c>
      <c r="G150" s="145">
        <f t="shared" si="8"/>
        <v>0.0014992503748125937</v>
      </c>
      <c r="H150" s="129"/>
      <c r="I150" s="129"/>
    </row>
    <row r="151" spans="1:9" ht="14.25">
      <c r="A151" s="142" t="s">
        <v>358</v>
      </c>
      <c r="B151" s="143" t="s">
        <v>382</v>
      </c>
      <c r="C151" s="143" t="s">
        <v>15</v>
      </c>
      <c r="D151" s="143">
        <v>3</v>
      </c>
      <c r="E151" s="143"/>
      <c r="F151" s="143">
        <f t="shared" si="3"/>
        <v>3</v>
      </c>
      <c r="G151" s="145">
        <f t="shared" si="8"/>
        <v>0.004497751124437781</v>
      </c>
      <c r="H151" s="129"/>
      <c r="I151" s="129"/>
    </row>
    <row r="152" spans="1:9" ht="14.25">
      <c r="A152" s="142" t="s">
        <v>358</v>
      </c>
      <c r="B152" s="143" t="s">
        <v>383</v>
      </c>
      <c r="C152" s="143" t="s">
        <v>384</v>
      </c>
      <c r="D152" s="143">
        <v>1</v>
      </c>
      <c r="E152" s="143"/>
      <c r="F152" s="143">
        <f t="shared" si="3"/>
        <v>1</v>
      </c>
      <c r="G152" s="145">
        <f t="shared" si="8"/>
        <v>0.0014992503748125937</v>
      </c>
      <c r="H152" s="129"/>
      <c r="I152" s="129"/>
    </row>
    <row r="153" spans="1:9" ht="14.25">
      <c r="A153" s="142" t="s">
        <v>358</v>
      </c>
      <c r="B153" s="143" t="s">
        <v>385</v>
      </c>
      <c r="C153" s="143" t="s">
        <v>386</v>
      </c>
      <c r="D153" s="143">
        <v>1</v>
      </c>
      <c r="E153" s="143"/>
      <c r="F153" s="143">
        <f t="shared" si="3"/>
        <v>1</v>
      </c>
      <c r="G153" s="145">
        <f t="shared" si="8"/>
        <v>0.0014992503748125937</v>
      </c>
      <c r="H153" s="129"/>
      <c r="I153" s="129"/>
    </row>
    <row r="154" spans="1:9" ht="14.25">
      <c r="A154" s="142" t="s">
        <v>358</v>
      </c>
      <c r="B154" s="143" t="s">
        <v>392</v>
      </c>
      <c r="C154" s="143" t="s">
        <v>83</v>
      </c>
      <c r="D154" s="143">
        <v>30</v>
      </c>
      <c r="E154" s="143"/>
      <c r="F154" s="143">
        <f t="shared" si="3"/>
        <v>30</v>
      </c>
      <c r="G154" s="145">
        <f t="shared" si="8"/>
        <v>0.044977511244377814</v>
      </c>
      <c r="H154" s="129"/>
      <c r="I154" s="129"/>
    </row>
    <row r="155" spans="1:9" ht="14.25">
      <c r="A155" s="142" t="s">
        <v>358</v>
      </c>
      <c r="B155" s="143" t="s">
        <v>395</v>
      </c>
      <c r="C155" s="143" t="s">
        <v>394</v>
      </c>
      <c r="D155" s="143">
        <v>1</v>
      </c>
      <c r="E155" s="143"/>
      <c r="F155" s="143">
        <f t="shared" si="3"/>
        <v>1</v>
      </c>
      <c r="G155" s="145">
        <f t="shared" si="8"/>
        <v>0.0014992503748125937</v>
      </c>
      <c r="H155" s="129"/>
      <c r="I155" s="129"/>
    </row>
    <row r="156" spans="1:9" ht="14.25">
      <c r="A156" s="142" t="s">
        <v>358</v>
      </c>
      <c r="B156" s="143" t="s">
        <v>397</v>
      </c>
      <c r="C156" s="143" t="s">
        <v>470</v>
      </c>
      <c r="D156" s="143">
        <v>1</v>
      </c>
      <c r="E156" s="143"/>
      <c r="F156" s="143">
        <f t="shared" si="3"/>
        <v>1</v>
      </c>
      <c r="G156" s="145">
        <f t="shared" si="8"/>
        <v>0.0014992503748125937</v>
      </c>
      <c r="H156" s="129"/>
      <c r="I156" s="129"/>
    </row>
    <row r="157" spans="1:9" ht="14.25">
      <c r="A157" s="142" t="s">
        <v>358</v>
      </c>
      <c r="B157" s="143" t="s">
        <v>399</v>
      </c>
      <c r="C157" s="143" t="s">
        <v>74</v>
      </c>
      <c r="D157" s="143">
        <v>176</v>
      </c>
      <c r="E157" s="143"/>
      <c r="F157" s="143">
        <f t="shared" si="3"/>
        <v>176</v>
      </c>
      <c r="G157" s="145">
        <f t="shared" si="8"/>
        <v>0.2638680659670165</v>
      </c>
      <c r="H157" s="129"/>
      <c r="I157" s="129"/>
    </row>
    <row r="158" spans="1:9" ht="14.25">
      <c r="A158" s="142" t="s">
        <v>358</v>
      </c>
      <c r="B158" s="143" t="s">
        <v>401</v>
      </c>
      <c r="C158" s="143" t="s">
        <v>471</v>
      </c>
      <c r="D158" s="143">
        <v>30</v>
      </c>
      <c r="E158" s="143"/>
      <c r="F158" s="143">
        <f t="shared" si="3"/>
        <v>30</v>
      </c>
      <c r="G158" s="145">
        <f t="shared" si="8"/>
        <v>0.044977511244377814</v>
      </c>
      <c r="H158" s="129"/>
      <c r="I158" s="129"/>
    </row>
    <row r="159" spans="1:9" ht="14.25">
      <c r="A159" s="142" t="s">
        <v>358</v>
      </c>
      <c r="B159" s="143" t="s">
        <v>402</v>
      </c>
      <c r="C159" s="143" t="s">
        <v>403</v>
      </c>
      <c r="D159" s="143">
        <v>9</v>
      </c>
      <c r="E159" s="143"/>
      <c r="F159" s="143">
        <f t="shared" si="3"/>
        <v>9</v>
      </c>
      <c r="G159" s="145">
        <f t="shared" si="8"/>
        <v>0.013493253373313344</v>
      </c>
      <c r="H159" s="129"/>
      <c r="I159" s="129"/>
    </row>
    <row r="160" spans="1:9" ht="14.25">
      <c r="A160" s="142" t="s">
        <v>358</v>
      </c>
      <c r="B160" s="143" t="s">
        <v>404</v>
      </c>
      <c r="C160" s="143" t="s">
        <v>405</v>
      </c>
      <c r="D160" s="143">
        <v>28</v>
      </c>
      <c r="E160" s="143"/>
      <c r="F160" s="143">
        <f t="shared" si="3"/>
        <v>28</v>
      </c>
      <c r="G160" s="145">
        <f t="shared" si="8"/>
        <v>0.041979010494752625</v>
      </c>
      <c r="H160" s="129"/>
      <c r="I160" s="129"/>
    </row>
    <row r="161" spans="1:9" ht="15">
      <c r="A161" s="172" t="s">
        <v>488</v>
      </c>
      <c r="B161" s="173"/>
      <c r="C161" s="173"/>
      <c r="D161" s="173">
        <f>SUM(D140:D160)</f>
        <v>666</v>
      </c>
      <c r="E161" s="173">
        <f>SUM(E140:E160)</f>
        <v>1</v>
      </c>
      <c r="F161" s="173">
        <f>SUM(F140:F160)</f>
        <v>667</v>
      </c>
      <c r="G161" s="176">
        <f t="shared" si="8"/>
        <v>1</v>
      </c>
      <c r="H161" s="129"/>
      <c r="I161" s="129"/>
    </row>
    <row r="162" spans="1:9" ht="14.25">
      <c r="A162" s="142" t="s">
        <v>449</v>
      </c>
      <c r="B162" s="143" t="s">
        <v>450</v>
      </c>
      <c r="C162" s="143" t="s">
        <v>472</v>
      </c>
      <c r="D162" s="143">
        <v>19</v>
      </c>
      <c r="E162" s="143"/>
      <c r="F162" s="143">
        <f aca="true" t="shared" si="9" ref="F162:F179">SUM(D162:E162)</f>
        <v>19</v>
      </c>
      <c r="G162" s="150">
        <f>F162/$F$164</f>
        <v>0.21839080459770116</v>
      </c>
      <c r="H162" s="129"/>
      <c r="I162" s="129"/>
    </row>
    <row r="163" spans="1:9" ht="14.25">
      <c r="A163" s="142" t="s">
        <v>449</v>
      </c>
      <c r="B163" s="143" t="s">
        <v>451</v>
      </c>
      <c r="C163" s="143" t="s">
        <v>452</v>
      </c>
      <c r="D163" s="143">
        <v>68</v>
      </c>
      <c r="E163" s="143"/>
      <c r="F163" s="143">
        <f t="shared" si="9"/>
        <v>68</v>
      </c>
      <c r="G163" s="150">
        <f>F163/$F$164</f>
        <v>0.7816091954022989</v>
      </c>
      <c r="H163" s="129"/>
      <c r="I163" s="129"/>
    </row>
    <row r="164" spans="1:9" ht="15">
      <c r="A164" s="172" t="s">
        <v>489</v>
      </c>
      <c r="B164" s="173"/>
      <c r="C164" s="173"/>
      <c r="D164" s="173">
        <f>SUM(D162:D163)</f>
        <v>87</v>
      </c>
      <c r="E164" s="173"/>
      <c r="F164" s="173">
        <f>SUM(F162:F163)</f>
        <v>87</v>
      </c>
      <c r="G164" s="176">
        <f>F164/$F$164</f>
        <v>1</v>
      </c>
      <c r="H164" s="129"/>
      <c r="I164" s="129"/>
    </row>
    <row r="165" spans="1:9" ht="14.25">
      <c r="A165" s="148" t="s">
        <v>18</v>
      </c>
      <c r="B165" s="143"/>
      <c r="C165" s="143"/>
      <c r="D165" s="143"/>
      <c r="E165" s="143"/>
      <c r="F165" s="143"/>
      <c r="G165" s="150"/>
      <c r="H165" s="129"/>
      <c r="I165" s="129"/>
    </row>
    <row r="166" spans="1:9" ht="14.25">
      <c r="A166" s="142" t="s">
        <v>417</v>
      </c>
      <c r="B166" s="143" t="s">
        <v>418</v>
      </c>
      <c r="C166" s="143" t="s">
        <v>418</v>
      </c>
      <c r="D166" s="143">
        <v>185</v>
      </c>
      <c r="E166" s="143"/>
      <c r="F166" s="143">
        <f t="shared" si="9"/>
        <v>185</v>
      </c>
      <c r="G166" s="145">
        <f aca="true" t="shared" si="10" ref="G166:G171">F166/$F$171</f>
        <v>0.12155059132720106</v>
      </c>
      <c r="H166" s="129"/>
      <c r="I166" s="129"/>
    </row>
    <row r="167" spans="1:9" ht="14.25">
      <c r="A167" s="142" t="s">
        <v>417</v>
      </c>
      <c r="B167" s="143" t="s">
        <v>419</v>
      </c>
      <c r="C167" s="143" t="s">
        <v>420</v>
      </c>
      <c r="D167" s="143">
        <v>914</v>
      </c>
      <c r="E167" s="143"/>
      <c r="F167" s="143">
        <f t="shared" si="9"/>
        <v>914</v>
      </c>
      <c r="G167" s="145">
        <f t="shared" si="10"/>
        <v>0.6005256241787122</v>
      </c>
      <c r="H167" s="129"/>
      <c r="I167" s="129"/>
    </row>
    <row r="168" spans="1:9" ht="14.25">
      <c r="A168" s="142" t="s">
        <v>417</v>
      </c>
      <c r="B168" s="143" t="s">
        <v>421</v>
      </c>
      <c r="C168" s="143" t="s">
        <v>23</v>
      </c>
      <c r="D168" s="143">
        <v>239</v>
      </c>
      <c r="E168" s="143"/>
      <c r="F168" s="143">
        <f t="shared" si="9"/>
        <v>239</v>
      </c>
      <c r="G168" s="145">
        <f t="shared" si="10"/>
        <v>0.15703022339027595</v>
      </c>
      <c r="H168" s="129"/>
      <c r="I168" s="129"/>
    </row>
    <row r="169" spans="1:9" ht="14.25">
      <c r="A169" s="142" t="s">
        <v>417</v>
      </c>
      <c r="B169" s="143" t="s">
        <v>422</v>
      </c>
      <c r="C169" s="143" t="s">
        <v>423</v>
      </c>
      <c r="D169" s="143">
        <v>179</v>
      </c>
      <c r="E169" s="143"/>
      <c r="F169" s="143">
        <f t="shared" si="9"/>
        <v>179</v>
      </c>
      <c r="G169" s="145">
        <f t="shared" si="10"/>
        <v>0.1176084099868594</v>
      </c>
      <c r="H169" s="129"/>
      <c r="I169" s="129"/>
    </row>
    <row r="170" spans="1:9" ht="14.25">
      <c r="A170" s="142" t="s">
        <v>417</v>
      </c>
      <c r="B170" s="143" t="s">
        <v>424</v>
      </c>
      <c r="C170" s="143" t="s">
        <v>425</v>
      </c>
      <c r="D170" s="143">
        <v>5</v>
      </c>
      <c r="E170" s="143"/>
      <c r="F170" s="143">
        <f t="shared" si="9"/>
        <v>5</v>
      </c>
      <c r="G170" s="145">
        <f t="shared" si="10"/>
        <v>0.0032851511169513796</v>
      </c>
      <c r="H170" s="129"/>
      <c r="I170" s="129"/>
    </row>
    <row r="171" spans="1:9" ht="15">
      <c r="A171" s="172" t="s">
        <v>473</v>
      </c>
      <c r="B171" s="173"/>
      <c r="C171" s="173"/>
      <c r="D171" s="174">
        <f>SUM(D166:D170)</f>
        <v>1522</v>
      </c>
      <c r="E171" s="174"/>
      <c r="F171" s="174">
        <f>SUM(F166:F170)</f>
        <v>1522</v>
      </c>
      <c r="G171" s="176">
        <f t="shared" si="10"/>
        <v>1</v>
      </c>
      <c r="H171" s="129"/>
      <c r="I171" s="129"/>
    </row>
    <row r="172" spans="1:9" ht="14.25">
      <c r="A172" s="148" t="s">
        <v>490</v>
      </c>
      <c r="B172" s="143"/>
      <c r="C172" s="143"/>
      <c r="D172" s="144"/>
      <c r="E172" s="144"/>
      <c r="F172" s="147"/>
      <c r="G172" s="145"/>
      <c r="H172" s="129"/>
      <c r="I172" s="129"/>
    </row>
    <row r="173" spans="1:9" ht="14.25">
      <c r="A173" s="142" t="s">
        <v>426</v>
      </c>
      <c r="B173" s="143" t="s">
        <v>427</v>
      </c>
      <c r="C173" s="143" t="s">
        <v>77</v>
      </c>
      <c r="D173" s="143">
        <v>15</v>
      </c>
      <c r="E173" s="143">
        <v>1</v>
      </c>
      <c r="F173" s="143">
        <f t="shared" si="9"/>
        <v>16</v>
      </c>
      <c r="G173" s="145">
        <f>F173/$F$180</f>
        <v>0.06504065040650407</v>
      </c>
      <c r="H173" s="129"/>
      <c r="I173" s="129"/>
    </row>
    <row r="174" spans="1:9" ht="14.25">
      <c r="A174" s="142" t="s">
        <v>426</v>
      </c>
      <c r="B174" s="143" t="s">
        <v>428</v>
      </c>
      <c r="C174" s="143" t="s">
        <v>142</v>
      </c>
      <c r="D174" s="143">
        <v>2</v>
      </c>
      <c r="E174" s="143"/>
      <c r="F174" s="143">
        <f t="shared" si="9"/>
        <v>2</v>
      </c>
      <c r="G174" s="145">
        <f aca="true" t="shared" si="11" ref="G174:G180">F174/$F$180</f>
        <v>0.008130081300813009</v>
      </c>
      <c r="H174" s="129"/>
      <c r="I174" s="129"/>
    </row>
    <row r="175" spans="1:9" ht="14.25">
      <c r="A175" s="142" t="s">
        <v>426</v>
      </c>
      <c r="B175" s="143" t="s">
        <v>438</v>
      </c>
      <c r="C175" s="143" t="s">
        <v>439</v>
      </c>
      <c r="D175" s="143">
        <v>20</v>
      </c>
      <c r="E175" s="143"/>
      <c r="F175" s="143">
        <f t="shared" si="9"/>
        <v>20</v>
      </c>
      <c r="G175" s="145">
        <f t="shared" si="11"/>
        <v>0.08130081300813008</v>
      </c>
      <c r="H175" s="129"/>
      <c r="I175" s="129"/>
    </row>
    <row r="176" spans="1:9" ht="14.25">
      <c r="A176" s="142" t="s">
        <v>426</v>
      </c>
      <c r="B176" s="143" t="s">
        <v>440</v>
      </c>
      <c r="C176" s="143" t="s">
        <v>441</v>
      </c>
      <c r="D176" s="143">
        <v>64</v>
      </c>
      <c r="E176" s="143"/>
      <c r="F176" s="143">
        <f t="shared" si="9"/>
        <v>64</v>
      </c>
      <c r="G176" s="145">
        <f t="shared" si="11"/>
        <v>0.2601626016260163</v>
      </c>
      <c r="H176" s="129"/>
      <c r="I176" s="129"/>
    </row>
    <row r="177" spans="1:9" ht="14.25">
      <c r="A177" s="142" t="s">
        <v>426</v>
      </c>
      <c r="B177" s="143" t="s">
        <v>443</v>
      </c>
      <c r="C177" s="143" t="s">
        <v>19</v>
      </c>
      <c r="D177" s="143">
        <v>4</v>
      </c>
      <c r="E177" s="143"/>
      <c r="F177" s="143">
        <f t="shared" si="9"/>
        <v>4</v>
      </c>
      <c r="G177" s="145">
        <f t="shared" si="11"/>
        <v>0.016260162601626018</v>
      </c>
      <c r="H177" s="129"/>
      <c r="I177" s="129"/>
    </row>
    <row r="178" spans="1:9" ht="14.25">
      <c r="A178" s="142" t="s">
        <v>426</v>
      </c>
      <c r="B178" s="143" t="s">
        <v>445</v>
      </c>
      <c r="C178" s="143" t="s">
        <v>85</v>
      </c>
      <c r="D178" s="143">
        <v>44</v>
      </c>
      <c r="E178" s="143"/>
      <c r="F178" s="143">
        <f t="shared" si="9"/>
        <v>44</v>
      </c>
      <c r="G178" s="145">
        <f t="shared" si="11"/>
        <v>0.17886178861788618</v>
      </c>
      <c r="H178" s="129"/>
      <c r="I178" s="129"/>
    </row>
    <row r="179" spans="1:9" ht="14.25">
      <c r="A179" s="142" t="s">
        <v>426</v>
      </c>
      <c r="B179" s="143" t="s">
        <v>448</v>
      </c>
      <c r="C179" s="143" t="s">
        <v>79</v>
      </c>
      <c r="D179" s="143">
        <v>96</v>
      </c>
      <c r="E179" s="143"/>
      <c r="F179" s="143">
        <f t="shared" si="9"/>
        <v>96</v>
      </c>
      <c r="G179" s="145">
        <f t="shared" si="11"/>
        <v>0.3902439024390244</v>
      </c>
      <c r="H179" s="129"/>
      <c r="I179" s="129"/>
    </row>
    <row r="180" spans="1:9" ht="15">
      <c r="A180" s="177" t="s">
        <v>491</v>
      </c>
      <c r="B180" s="178"/>
      <c r="C180" s="178"/>
      <c r="D180" s="178">
        <f>SUM(D173:D179)</f>
        <v>245</v>
      </c>
      <c r="E180" s="178">
        <f>SUM(E173:E179)</f>
        <v>1</v>
      </c>
      <c r="F180" s="178">
        <f>SUM(F173:F179)</f>
        <v>246</v>
      </c>
      <c r="G180" s="179">
        <f t="shared" si="11"/>
        <v>1</v>
      </c>
      <c r="H180" s="129"/>
      <c r="I180" s="129"/>
    </row>
    <row r="181" spans="1:9" ht="12.75" customHeight="1">
      <c r="A181" s="207" t="s">
        <v>3</v>
      </c>
      <c r="B181" s="204" t="s">
        <v>91</v>
      </c>
      <c r="C181" s="204"/>
      <c r="D181" s="204" t="s">
        <v>28</v>
      </c>
      <c r="E181" s="204"/>
      <c r="F181" s="204"/>
      <c r="G181" s="205"/>
      <c r="H181" s="131"/>
      <c r="I181" s="129"/>
    </row>
    <row r="182" spans="1:9" s="42" customFormat="1" ht="14.25">
      <c r="A182" s="208"/>
      <c r="B182" s="206"/>
      <c r="C182" s="206"/>
      <c r="D182" s="135" t="s">
        <v>463</v>
      </c>
      <c r="E182" s="135" t="s">
        <v>92</v>
      </c>
      <c r="F182" s="135" t="s">
        <v>6</v>
      </c>
      <c r="G182" s="151" t="s">
        <v>465</v>
      </c>
      <c r="H182" s="133"/>
      <c r="I182" s="132"/>
    </row>
    <row r="183" spans="1:9" s="42" customFormat="1" ht="14.25">
      <c r="A183" s="152" t="s">
        <v>492</v>
      </c>
      <c r="B183" s="135"/>
      <c r="C183" s="135"/>
      <c r="D183" s="135"/>
      <c r="E183" s="135"/>
      <c r="F183" s="135"/>
      <c r="G183" s="151"/>
      <c r="H183" s="133"/>
      <c r="I183" s="132"/>
    </row>
    <row r="184" spans="1:9" ht="14.25">
      <c r="A184" s="142" t="s">
        <v>456</v>
      </c>
      <c r="B184" s="143" t="s">
        <v>105</v>
      </c>
      <c r="C184" s="143" t="s">
        <v>106</v>
      </c>
      <c r="D184" s="143">
        <v>2</v>
      </c>
      <c r="E184" s="143"/>
      <c r="F184" s="143">
        <f>SUM(D184:E184)</f>
        <v>2</v>
      </c>
      <c r="G184" s="145">
        <f>F184/$F$214</f>
        <v>0.0022172949002217295</v>
      </c>
      <c r="H184" s="129"/>
      <c r="I184" s="129"/>
    </row>
    <row r="185" spans="1:9" ht="14.25">
      <c r="A185" s="142" t="s">
        <v>456</v>
      </c>
      <c r="B185" s="143" t="s">
        <v>107</v>
      </c>
      <c r="C185" s="143" t="s">
        <v>108</v>
      </c>
      <c r="D185" s="143">
        <v>1</v>
      </c>
      <c r="E185" s="143"/>
      <c r="F185" s="143">
        <f aca="true" t="shared" si="12" ref="F185:F213">SUM(D185:E185)</f>
        <v>1</v>
      </c>
      <c r="G185" s="145">
        <f aca="true" t="shared" si="13" ref="G185:G214">F185/$F$214</f>
        <v>0.0011086474501108647</v>
      </c>
      <c r="H185" s="129"/>
      <c r="I185" s="129"/>
    </row>
    <row r="186" spans="1:9" ht="14.25">
      <c r="A186" s="142" t="s">
        <v>456</v>
      </c>
      <c r="B186" s="143" t="s">
        <v>113</v>
      </c>
      <c r="C186" s="143" t="s">
        <v>103</v>
      </c>
      <c r="D186" s="143">
        <v>32</v>
      </c>
      <c r="E186" s="143"/>
      <c r="F186" s="143">
        <f t="shared" si="12"/>
        <v>32</v>
      </c>
      <c r="G186" s="145">
        <f t="shared" si="13"/>
        <v>0.03547671840354767</v>
      </c>
      <c r="H186" s="129"/>
      <c r="I186" s="129"/>
    </row>
    <row r="187" spans="1:9" ht="14.25">
      <c r="A187" s="142" t="s">
        <v>456</v>
      </c>
      <c r="B187" s="143" t="s">
        <v>114</v>
      </c>
      <c r="C187" s="143" t="s">
        <v>45</v>
      </c>
      <c r="D187" s="143">
        <v>28</v>
      </c>
      <c r="E187" s="143"/>
      <c r="F187" s="143">
        <f t="shared" si="12"/>
        <v>28</v>
      </c>
      <c r="G187" s="145">
        <f t="shared" si="13"/>
        <v>0.031042128603104215</v>
      </c>
      <c r="H187" s="129"/>
      <c r="I187" s="129"/>
    </row>
    <row r="188" spans="1:9" ht="14.25">
      <c r="A188" s="142" t="s">
        <v>456</v>
      </c>
      <c r="B188" s="143" t="s">
        <v>115</v>
      </c>
      <c r="C188" s="143" t="s">
        <v>116</v>
      </c>
      <c r="D188" s="143">
        <v>23</v>
      </c>
      <c r="E188" s="143"/>
      <c r="F188" s="143">
        <f t="shared" si="12"/>
        <v>23</v>
      </c>
      <c r="G188" s="145">
        <f t="shared" si="13"/>
        <v>0.025498891352549888</v>
      </c>
      <c r="H188" s="129"/>
      <c r="I188" s="129"/>
    </row>
    <row r="189" spans="1:9" ht="14.25">
      <c r="A189" s="142" t="s">
        <v>456</v>
      </c>
      <c r="B189" s="143" t="s">
        <v>127</v>
      </c>
      <c r="C189" s="143" t="s">
        <v>44</v>
      </c>
      <c r="D189" s="143">
        <v>3</v>
      </c>
      <c r="E189" s="143"/>
      <c r="F189" s="143">
        <f t="shared" si="12"/>
        <v>3</v>
      </c>
      <c r="G189" s="145">
        <f t="shared" si="13"/>
        <v>0.0033259423503325942</v>
      </c>
      <c r="H189" s="129"/>
      <c r="I189" s="129"/>
    </row>
    <row r="190" spans="1:9" ht="14.25">
      <c r="A190" s="142" t="s">
        <v>456</v>
      </c>
      <c r="B190" s="143" t="s">
        <v>128</v>
      </c>
      <c r="C190" s="143" t="s">
        <v>129</v>
      </c>
      <c r="D190" s="143">
        <v>1</v>
      </c>
      <c r="E190" s="143"/>
      <c r="F190" s="143">
        <f t="shared" si="12"/>
        <v>1</v>
      </c>
      <c r="G190" s="145">
        <f t="shared" si="13"/>
        <v>0.0011086474501108647</v>
      </c>
      <c r="H190" s="129"/>
      <c r="I190" s="129"/>
    </row>
    <row r="191" spans="1:9" ht="14.25">
      <c r="A191" s="142" t="s">
        <v>456</v>
      </c>
      <c r="B191" s="143" t="s">
        <v>130</v>
      </c>
      <c r="C191" s="143" t="s">
        <v>129</v>
      </c>
      <c r="D191" s="143">
        <v>137</v>
      </c>
      <c r="E191" s="143"/>
      <c r="F191" s="143">
        <f t="shared" si="12"/>
        <v>137</v>
      </c>
      <c r="G191" s="145">
        <f t="shared" si="13"/>
        <v>0.15188470066518847</v>
      </c>
      <c r="H191" s="129"/>
      <c r="I191" s="129"/>
    </row>
    <row r="192" spans="1:9" ht="14.25">
      <c r="A192" s="142" t="s">
        <v>456</v>
      </c>
      <c r="B192" s="143" t="s">
        <v>131</v>
      </c>
      <c r="C192" s="143" t="s">
        <v>103</v>
      </c>
      <c r="D192" s="143">
        <v>20</v>
      </c>
      <c r="E192" s="143">
        <v>2</v>
      </c>
      <c r="F192" s="143">
        <f t="shared" si="12"/>
        <v>22</v>
      </c>
      <c r="G192" s="145">
        <f t="shared" si="13"/>
        <v>0.024390243902439025</v>
      </c>
      <c r="H192" s="129"/>
      <c r="I192" s="129"/>
    </row>
    <row r="193" spans="1:9" ht="14.25">
      <c r="A193" s="142" t="s">
        <v>456</v>
      </c>
      <c r="B193" s="143" t="s">
        <v>132</v>
      </c>
      <c r="C193" s="143" t="s">
        <v>45</v>
      </c>
      <c r="D193" s="143">
        <v>26</v>
      </c>
      <c r="E193" s="143">
        <v>1</v>
      </c>
      <c r="F193" s="143">
        <f t="shared" si="12"/>
        <v>27</v>
      </c>
      <c r="G193" s="145">
        <f t="shared" si="13"/>
        <v>0.02993348115299335</v>
      </c>
      <c r="H193" s="129"/>
      <c r="I193" s="129"/>
    </row>
    <row r="194" spans="1:9" ht="14.25">
      <c r="A194" s="142" t="s">
        <v>456</v>
      </c>
      <c r="B194" s="143" t="s">
        <v>133</v>
      </c>
      <c r="C194" s="143" t="s">
        <v>134</v>
      </c>
      <c r="D194" s="143">
        <v>30</v>
      </c>
      <c r="E194" s="143">
        <v>1</v>
      </c>
      <c r="F194" s="143">
        <f t="shared" si="12"/>
        <v>31</v>
      </c>
      <c r="G194" s="145">
        <f t="shared" si="13"/>
        <v>0.03436807095343681</v>
      </c>
      <c r="H194" s="129"/>
      <c r="I194" s="129"/>
    </row>
    <row r="195" spans="1:9" ht="14.25">
      <c r="A195" s="142" t="s">
        <v>456</v>
      </c>
      <c r="B195" s="143" t="s">
        <v>135</v>
      </c>
      <c r="C195" s="143" t="s">
        <v>49</v>
      </c>
      <c r="D195" s="143">
        <v>12</v>
      </c>
      <c r="E195" s="143"/>
      <c r="F195" s="143">
        <f t="shared" si="12"/>
        <v>12</v>
      </c>
      <c r="G195" s="145">
        <f t="shared" si="13"/>
        <v>0.013303769401330377</v>
      </c>
      <c r="H195" s="129"/>
      <c r="I195" s="129"/>
    </row>
    <row r="196" spans="1:9" ht="14.25">
      <c r="A196" s="142" t="s">
        <v>456</v>
      </c>
      <c r="B196" s="143" t="s">
        <v>136</v>
      </c>
      <c r="C196" s="143" t="s">
        <v>50</v>
      </c>
      <c r="D196" s="143">
        <v>66</v>
      </c>
      <c r="E196" s="143"/>
      <c r="F196" s="143">
        <f t="shared" si="12"/>
        <v>66</v>
      </c>
      <c r="G196" s="145">
        <f t="shared" si="13"/>
        <v>0.07317073170731707</v>
      </c>
      <c r="H196" s="129"/>
      <c r="I196" s="129"/>
    </row>
    <row r="197" spans="1:9" ht="14.25">
      <c r="A197" s="142" t="s">
        <v>456</v>
      </c>
      <c r="B197" s="143" t="s">
        <v>141</v>
      </c>
      <c r="C197" s="143" t="s">
        <v>142</v>
      </c>
      <c r="D197" s="143">
        <v>10</v>
      </c>
      <c r="E197" s="143"/>
      <c r="F197" s="143">
        <f t="shared" si="12"/>
        <v>10</v>
      </c>
      <c r="G197" s="145">
        <f t="shared" si="13"/>
        <v>0.011086474501108648</v>
      </c>
      <c r="H197" s="129"/>
      <c r="I197" s="129"/>
    </row>
    <row r="198" spans="1:9" ht="14.25">
      <c r="A198" s="142" t="s">
        <v>456</v>
      </c>
      <c r="B198" s="143" t="s">
        <v>143</v>
      </c>
      <c r="C198" s="143" t="s">
        <v>144</v>
      </c>
      <c r="D198" s="143">
        <v>43</v>
      </c>
      <c r="E198" s="143"/>
      <c r="F198" s="143">
        <f t="shared" si="12"/>
        <v>43</v>
      </c>
      <c r="G198" s="145">
        <f t="shared" si="13"/>
        <v>0.04767184035476718</v>
      </c>
      <c r="H198" s="129"/>
      <c r="I198" s="129"/>
    </row>
    <row r="199" spans="1:9" ht="14.25">
      <c r="A199" s="142" t="s">
        <v>456</v>
      </c>
      <c r="B199" s="143" t="s">
        <v>145</v>
      </c>
      <c r="C199" s="143" t="s">
        <v>52</v>
      </c>
      <c r="D199" s="143">
        <v>33</v>
      </c>
      <c r="E199" s="143"/>
      <c r="F199" s="143">
        <f t="shared" si="12"/>
        <v>33</v>
      </c>
      <c r="G199" s="145">
        <f t="shared" si="13"/>
        <v>0.036585365853658534</v>
      </c>
      <c r="H199" s="129"/>
      <c r="I199" s="129"/>
    </row>
    <row r="200" spans="1:9" ht="14.25">
      <c r="A200" s="142" t="s">
        <v>456</v>
      </c>
      <c r="B200" s="143" t="s">
        <v>146</v>
      </c>
      <c r="C200" s="143" t="s">
        <v>53</v>
      </c>
      <c r="D200" s="143">
        <v>3</v>
      </c>
      <c r="E200" s="143"/>
      <c r="F200" s="143">
        <f t="shared" si="12"/>
        <v>3</v>
      </c>
      <c r="G200" s="145">
        <f t="shared" si="13"/>
        <v>0.0033259423503325942</v>
      </c>
      <c r="H200" s="129"/>
      <c r="I200" s="129"/>
    </row>
    <row r="201" spans="1:9" ht="14.25">
      <c r="A201" s="142" t="s">
        <v>456</v>
      </c>
      <c r="B201" s="143" t="s">
        <v>147</v>
      </c>
      <c r="C201" s="143" t="s">
        <v>53</v>
      </c>
      <c r="D201" s="143">
        <v>11</v>
      </c>
      <c r="E201" s="143"/>
      <c r="F201" s="143">
        <f t="shared" si="12"/>
        <v>11</v>
      </c>
      <c r="G201" s="145">
        <f t="shared" si="13"/>
        <v>0.012195121951219513</v>
      </c>
      <c r="H201" s="129"/>
      <c r="I201" s="129"/>
    </row>
    <row r="202" spans="1:9" ht="14.25">
      <c r="A202" s="142" t="s">
        <v>456</v>
      </c>
      <c r="B202" s="143" t="s">
        <v>148</v>
      </c>
      <c r="C202" s="143" t="s">
        <v>54</v>
      </c>
      <c r="D202" s="143">
        <v>34</v>
      </c>
      <c r="E202" s="143"/>
      <c r="F202" s="143">
        <f t="shared" si="12"/>
        <v>34</v>
      </c>
      <c r="G202" s="145">
        <f t="shared" si="13"/>
        <v>0.037694013303769404</v>
      </c>
      <c r="H202" s="129"/>
      <c r="I202" s="129"/>
    </row>
    <row r="203" spans="1:9" ht="14.25">
      <c r="A203" s="142" t="s">
        <v>456</v>
      </c>
      <c r="B203" s="143" t="s">
        <v>149</v>
      </c>
      <c r="C203" s="143" t="s">
        <v>55</v>
      </c>
      <c r="D203" s="143">
        <v>6</v>
      </c>
      <c r="E203" s="143"/>
      <c r="F203" s="143">
        <f t="shared" si="12"/>
        <v>6</v>
      </c>
      <c r="G203" s="145">
        <f t="shared" si="13"/>
        <v>0.0066518847006651885</v>
      </c>
      <c r="H203" s="129"/>
      <c r="I203" s="129"/>
    </row>
    <row r="204" spans="1:9" ht="14.25">
      <c r="A204" s="142" t="s">
        <v>456</v>
      </c>
      <c r="B204" s="143" t="s">
        <v>150</v>
      </c>
      <c r="C204" s="143" t="s">
        <v>151</v>
      </c>
      <c r="D204" s="143">
        <v>8</v>
      </c>
      <c r="E204" s="143"/>
      <c r="F204" s="143">
        <f t="shared" si="12"/>
        <v>8</v>
      </c>
      <c r="G204" s="145">
        <f t="shared" si="13"/>
        <v>0.008869179600886918</v>
      </c>
      <c r="H204" s="129"/>
      <c r="I204" s="129"/>
    </row>
    <row r="205" spans="1:9" ht="14.25">
      <c r="A205" s="142" t="s">
        <v>456</v>
      </c>
      <c r="B205" s="143" t="s">
        <v>152</v>
      </c>
      <c r="C205" s="143" t="s">
        <v>57</v>
      </c>
      <c r="D205" s="143">
        <v>9</v>
      </c>
      <c r="E205" s="143"/>
      <c r="F205" s="143">
        <f t="shared" si="12"/>
        <v>9</v>
      </c>
      <c r="G205" s="145">
        <f t="shared" si="13"/>
        <v>0.009977827050997782</v>
      </c>
      <c r="H205" s="129"/>
      <c r="I205" s="129"/>
    </row>
    <row r="206" spans="1:9" ht="14.25">
      <c r="A206" s="142" t="s">
        <v>456</v>
      </c>
      <c r="B206" s="143" t="s">
        <v>153</v>
      </c>
      <c r="C206" s="143" t="s">
        <v>56</v>
      </c>
      <c r="D206" s="143">
        <v>25</v>
      </c>
      <c r="E206" s="143"/>
      <c r="F206" s="143">
        <f t="shared" si="12"/>
        <v>25</v>
      </c>
      <c r="G206" s="145">
        <f t="shared" si="13"/>
        <v>0.02771618625277162</v>
      </c>
      <c r="H206" s="129"/>
      <c r="I206" s="129"/>
    </row>
    <row r="207" spans="1:9" ht="14.25">
      <c r="A207" s="142" t="s">
        <v>456</v>
      </c>
      <c r="B207" s="143" t="s">
        <v>154</v>
      </c>
      <c r="C207" s="143" t="s">
        <v>155</v>
      </c>
      <c r="D207" s="143">
        <v>15</v>
      </c>
      <c r="E207" s="143"/>
      <c r="F207" s="143">
        <f t="shared" si="12"/>
        <v>15</v>
      </c>
      <c r="G207" s="145">
        <f t="shared" si="13"/>
        <v>0.01662971175166297</v>
      </c>
      <c r="H207" s="129"/>
      <c r="I207" s="129"/>
    </row>
    <row r="208" spans="1:9" ht="14.25">
      <c r="A208" s="142" t="s">
        <v>456</v>
      </c>
      <c r="B208" s="143" t="s">
        <v>156</v>
      </c>
      <c r="C208" s="143" t="s">
        <v>59</v>
      </c>
      <c r="D208" s="143">
        <v>78</v>
      </c>
      <c r="E208" s="143">
        <v>4</v>
      </c>
      <c r="F208" s="143">
        <f t="shared" si="12"/>
        <v>82</v>
      </c>
      <c r="G208" s="145">
        <f t="shared" si="13"/>
        <v>0.09090909090909091</v>
      </c>
      <c r="H208" s="129"/>
      <c r="I208" s="129"/>
    </row>
    <row r="209" spans="1:9" ht="14.25">
      <c r="A209" s="142" t="s">
        <v>456</v>
      </c>
      <c r="B209" s="143" t="s">
        <v>157</v>
      </c>
      <c r="C209" s="143" t="s">
        <v>62</v>
      </c>
      <c r="D209" s="143">
        <v>12</v>
      </c>
      <c r="E209" s="143"/>
      <c r="F209" s="143">
        <f t="shared" si="12"/>
        <v>12</v>
      </c>
      <c r="G209" s="145">
        <f t="shared" si="13"/>
        <v>0.013303769401330377</v>
      </c>
      <c r="H209" s="129"/>
      <c r="I209" s="129"/>
    </row>
    <row r="210" spans="1:9" ht="14.25">
      <c r="A210" s="142" t="s">
        <v>456</v>
      </c>
      <c r="B210" s="143" t="s">
        <v>158</v>
      </c>
      <c r="C210" s="143" t="s">
        <v>61</v>
      </c>
      <c r="D210" s="143">
        <v>27</v>
      </c>
      <c r="E210" s="143"/>
      <c r="F210" s="143">
        <f t="shared" si="12"/>
        <v>27</v>
      </c>
      <c r="G210" s="145">
        <f t="shared" si="13"/>
        <v>0.02993348115299335</v>
      </c>
      <c r="H210" s="129"/>
      <c r="I210" s="129"/>
    </row>
    <row r="211" spans="1:9" ht="14.25">
      <c r="A211" s="142" t="s">
        <v>456</v>
      </c>
      <c r="B211" s="143" t="s">
        <v>159</v>
      </c>
      <c r="C211" s="143" t="s">
        <v>160</v>
      </c>
      <c r="D211" s="143">
        <v>29</v>
      </c>
      <c r="E211" s="143">
        <v>1</v>
      </c>
      <c r="F211" s="143">
        <f t="shared" si="12"/>
        <v>30</v>
      </c>
      <c r="G211" s="145">
        <f t="shared" si="13"/>
        <v>0.03325942350332594</v>
      </c>
      <c r="H211" s="129"/>
      <c r="I211" s="129"/>
    </row>
    <row r="212" spans="1:9" ht="14.25">
      <c r="A212" s="142" t="s">
        <v>456</v>
      </c>
      <c r="B212" s="143" t="s">
        <v>161</v>
      </c>
      <c r="C212" s="143" t="s">
        <v>63</v>
      </c>
      <c r="D212" s="143">
        <v>127</v>
      </c>
      <c r="E212" s="143"/>
      <c r="F212" s="143">
        <f t="shared" si="12"/>
        <v>127</v>
      </c>
      <c r="G212" s="145">
        <f t="shared" si="13"/>
        <v>0.14079822616407983</v>
      </c>
      <c r="H212" s="129"/>
      <c r="I212" s="129"/>
    </row>
    <row r="213" spans="1:9" ht="14.25">
      <c r="A213" s="148" t="s">
        <v>456</v>
      </c>
      <c r="B213" s="146" t="s">
        <v>177</v>
      </c>
      <c r="C213" s="146" t="s">
        <v>170</v>
      </c>
      <c r="D213" s="146">
        <v>42</v>
      </c>
      <c r="E213" s="146"/>
      <c r="F213" s="146">
        <f t="shared" si="12"/>
        <v>42</v>
      </c>
      <c r="G213" s="150">
        <f t="shared" si="13"/>
        <v>0.04656319290465632</v>
      </c>
      <c r="H213" s="129"/>
      <c r="I213" s="129"/>
    </row>
    <row r="214" spans="1:9" ht="15">
      <c r="A214" s="172" t="s">
        <v>493</v>
      </c>
      <c r="B214" s="173"/>
      <c r="C214" s="173"/>
      <c r="D214" s="173">
        <f>SUM(D184:D213)</f>
        <v>893</v>
      </c>
      <c r="E214" s="173">
        <f>SUM(E184:E213)</f>
        <v>9</v>
      </c>
      <c r="F214" s="173">
        <f>SUM(F184:F213)</f>
        <v>902</v>
      </c>
      <c r="G214" s="176">
        <f t="shared" si="13"/>
        <v>1</v>
      </c>
      <c r="H214" s="129"/>
      <c r="I214" s="129"/>
    </row>
    <row r="215" spans="1:9" ht="14.25">
      <c r="A215" s="148" t="s">
        <v>494</v>
      </c>
      <c r="B215" s="143"/>
      <c r="C215" s="143"/>
      <c r="D215" s="143"/>
      <c r="E215" s="143"/>
      <c r="F215" s="143"/>
      <c r="G215" s="145"/>
      <c r="H215" s="129"/>
      <c r="I215" s="129"/>
    </row>
    <row r="216" spans="1:9" ht="14.25">
      <c r="A216" s="142" t="s">
        <v>457</v>
      </c>
      <c r="B216" s="143" t="s">
        <v>243</v>
      </c>
      <c r="C216" s="143" t="s">
        <v>244</v>
      </c>
      <c r="D216" s="143">
        <v>56</v>
      </c>
      <c r="E216" s="143"/>
      <c r="F216" s="146">
        <f>SUM(D216:E216)</f>
        <v>56</v>
      </c>
      <c r="G216" s="150">
        <f>F216/$F$235</f>
        <v>0.046166529266281946</v>
      </c>
      <c r="H216" s="129"/>
      <c r="I216" s="129"/>
    </row>
    <row r="217" spans="1:9" ht="14.25">
      <c r="A217" s="142" t="s">
        <v>457</v>
      </c>
      <c r="B217" s="143" t="s">
        <v>258</v>
      </c>
      <c r="C217" s="143" t="s">
        <v>64</v>
      </c>
      <c r="D217" s="143">
        <v>1</v>
      </c>
      <c r="E217" s="143"/>
      <c r="F217" s="146">
        <f aca="true" t="shared" si="14" ref="F217:F234">SUM(D217:E217)</f>
        <v>1</v>
      </c>
      <c r="G217" s="150">
        <f aca="true" t="shared" si="15" ref="G217:G235">F217/$F$235</f>
        <v>0.0008244023083264633</v>
      </c>
      <c r="H217" s="129"/>
      <c r="I217" s="129"/>
    </row>
    <row r="218" spans="1:9" ht="14.25">
      <c r="A218" s="142" t="s">
        <v>457</v>
      </c>
      <c r="B218" s="143" t="s">
        <v>259</v>
      </c>
      <c r="C218" s="143" t="s">
        <v>260</v>
      </c>
      <c r="D218" s="143">
        <v>31</v>
      </c>
      <c r="E218" s="143"/>
      <c r="F218" s="146">
        <f t="shared" si="14"/>
        <v>31</v>
      </c>
      <c r="G218" s="150">
        <f t="shared" si="15"/>
        <v>0.025556471558120363</v>
      </c>
      <c r="H218" s="129"/>
      <c r="I218" s="129"/>
    </row>
    <row r="219" spans="1:9" ht="14.25">
      <c r="A219" s="142" t="s">
        <v>457</v>
      </c>
      <c r="B219" s="143" t="s">
        <v>261</v>
      </c>
      <c r="C219" s="143" t="s">
        <v>67</v>
      </c>
      <c r="D219" s="143">
        <v>3</v>
      </c>
      <c r="E219" s="143"/>
      <c r="F219" s="146">
        <f t="shared" si="14"/>
        <v>3</v>
      </c>
      <c r="G219" s="150">
        <f t="shared" si="15"/>
        <v>0.00247320692497939</v>
      </c>
      <c r="H219" s="129"/>
      <c r="I219" s="129"/>
    </row>
    <row r="220" spans="1:9" ht="14.25">
      <c r="A220" s="142" t="s">
        <v>457</v>
      </c>
      <c r="B220" s="143" t="s">
        <v>262</v>
      </c>
      <c r="C220" s="143" t="s">
        <v>263</v>
      </c>
      <c r="D220" s="143">
        <v>1</v>
      </c>
      <c r="E220" s="143"/>
      <c r="F220" s="146">
        <f t="shared" si="14"/>
        <v>1</v>
      </c>
      <c r="G220" s="150">
        <f t="shared" si="15"/>
        <v>0.0008244023083264633</v>
      </c>
      <c r="H220" s="129"/>
      <c r="I220" s="129"/>
    </row>
    <row r="221" spans="1:9" ht="14.25">
      <c r="A221" s="142" t="s">
        <v>457</v>
      </c>
      <c r="B221" s="143" t="s">
        <v>264</v>
      </c>
      <c r="C221" s="143" t="s">
        <v>265</v>
      </c>
      <c r="D221" s="143">
        <v>36</v>
      </c>
      <c r="E221" s="143"/>
      <c r="F221" s="146">
        <f t="shared" si="14"/>
        <v>36</v>
      </c>
      <c r="G221" s="150">
        <f t="shared" si="15"/>
        <v>0.02967848309975268</v>
      </c>
      <c r="H221" s="129"/>
      <c r="I221" s="129"/>
    </row>
    <row r="222" spans="1:9" ht="14.25">
      <c r="A222" s="142" t="s">
        <v>457</v>
      </c>
      <c r="B222" s="143" t="s">
        <v>268</v>
      </c>
      <c r="C222" s="143" t="s">
        <v>505</v>
      </c>
      <c r="D222" s="143">
        <v>75</v>
      </c>
      <c r="E222" s="143">
        <v>1</v>
      </c>
      <c r="F222" s="146">
        <f t="shared" si="14"/>
        <v>76</v>
      </c>
      <c r="G222" s="150">
        <f t="shared" si="15"/>
        <v>0.06265457543281121</v>
      </c>
      <c r="H222" s="129"/>
      <c r="I222" s="129"/>
    </row>
    <row r="223" spans="1:9" ht="14.25">
      <c r="A223" s="142" t="s">
        <v>457</v>
      </c>
      <c r="B223" s="143" t="s">
        <v>269</v>
      </c>
      <c r="C223" s="143" t="s">
        <v>270</v>
      </c>
      <c r="D223" s="143">
        <v>3</v>
      </c>
      <c r="E223" s="143"/>
      <c r="F223" s="146">
        <f t="shared" si="14"/>
        <v>3</v>
      </c>
      <c r="G223" s="150">
        <f t="shared" si="15"/>
        <v>0.00247320692497939</v>
      </c>
      <c r="H223" s="129"/>
      <c r="I223" s="129"/>
    </row>
    <row r="224" spans="1:9" ht="14.25">
      <c r="A224" s="142" t="s">
        <v>457</v>
      </c>
      <c r="B224" s="143" t="s">
        <v>271</v>
      </c>
      <c r="C224" s="143" t="s">
        <v>270</v>
      </c>
      <c r="D224" s="143">
        <v>194</v>
      </c>
      <c r="E224" s="143"/>
      <c r="F224" s="146">
        <f t="shared" si="14"/>
        <v>194</v>
      </c>
      <c r="G224" s="150">
        <f t="shared" si="15"/>
        <v>0.15993404781533388</v>
      </c>
      <c r="H224" s="129"/>
      <c r="I224" s="129"/>
    </row>
    <row r="225" spans="1:9" ht="14.25">
      <c r="A225" s="142" t="s">
        <v>457</v>
      </c>
      <c r="B225" s="143" t="s">
        <v>272</v>
      </c>
      <c r="C225" s="143" t="s">
        <v>273</v>
      </c>
      <c r="D225" s="143">
        <v>197</v>
      </c>
      <c r="E225" s="143"/>
      <c r="F225" s="146">
        <f t="shared" si="14"/>
        <v>197</v>
      </c>
      <c r="G225" s="150">
        <f t="shared" si="15"/>
        <v>0.16240725474031328</v>
      </c>
      <c r="H225" s="129"/>
      <c r="I225" s="129"/>
    </row>
    <row r="226" spans="1:9" ht="14.25">
      <c r="A226" s="142" t="s">
        <v>457</v>
      </c>
      <c r="B226" s="143" t="s">
        <v>274</v>
      </c>
      <c r="C226" s="143" t="s">
        <v>65</v>
      </c>
      <c r="D226" s="143">
        <v>5</v>
      </c>
      <c r="E226" s="143"/>
      <c r="F226" s="146">
        <f t="shared" si="14"/>
        <v>5</v>
      </c>
      <c r="G226" s="150">
        <f t="shared" si="15"/>
        <v>0.004122011541632316</v>
      </c>
      <c r="H226" s="129"/>
      <c r="I226" s="129"/>
    </row>
    <row r="227" spans="1:9" ht="14.25">
      <c r="A227" s="142" t="s">
        <v>457</v>
      </c>
      <c r="B227" s="143" t="s">
        <v>275</v>
      </c>
      <c r="C227" s="143" t="s">
        <v>263</v>
      </c>
      <c r="D227" s="143">
        <v>54</v>
      </c>
      <c r="E227" s="143"/>
      <c r="F227" s="146">
        <f t="shared" si="14"/>
        <v>54</v>
      </c>
      <c r="G227" s="150">
        <f t="shared" si="15"/>
        <v>0.04451772464962902</v>
      </c>
      <c r="H227" s="129"/>
      <c r="I227" s="129"/>
    </row>
    <row r="228" spans="1:9" ht="14.25">
      <c r="A228" s="142" t="s">
        <v>457</v>
      </c>
      <c r="B228" s="143" t="s">
        <v>276</v>
      </c>
      <c r="C228" s="143" t="s">
        <v>68</v>
      </c>
      <c r="D228" s="143">
        <v>6</v>
      </c>
      <c r="E228" s="143"/>
      <c r="F228" s="146">
        <f t="shared" si="14"/>
        <v>6</v>
      </c>
      <c r="G228" s="150">
        <f t="shared" si="15"/>
        <v>0.00494641384995878</v>
      </c>
      <c r="H228" s="129"/>
      <c r="I228" s="129"/>
    </row>
    <row r="229" spans="1:9" ht="14.25">
      <c r="A229" s="142" t="s">
        <v>457</v>
      </c>
      <c r="B229" s="143" t="s">
        <v>277</v>
      </c>
      <c r="C229" s="143" t="s">
        <v>66</v>
      </c>
      <c r="D229" s="143">
        <v>4</v>
      </c>
      <c r="E229" s="143"/>
      <c r="F229" s="146">
        <f t="shared" si="14"/>
        <v>4</v>
      </c>
      <c r="G229" s="150">
        <f t="shared" si="15"/>
        <v>0.0032976092333058533</v>
      </c>
      <c r="H229" s="129"/>
      <c r="I229" s="129"/>
    </row>
    <row r="230" spans="1:9" ht="14.25">
      <c r="A230" s="142" t="s">
        <v>457</v>
      </c>
      <c r="B230" s="143" t="s">
        <v>279</v>
      </c>
      <c r="C230" s="143" t="s">
        <v>82</v>
      </c>
      <c r="D230" s="143">
        <v>10</v>
      </c>
      <c r="E230" s="143"/>
      <c r="F230" s="146">
        <f t="shared" si="14"/>
        <v>10</v>
      </c>
      <c r="G230" s="150">
        <f t="shared" si="15"/>
        <v>0.008244023083264633</v>
      </c>
      <c r="H230" s="129"/>
      <c r="I230" s="129"/>
    </row>
    <row r="231" spans="1:9" ht="14.25">
      <c r="A231" s="142" t="s">
        <v>457</v>
      </c>
      <c r="B231" s="143" t="s">
        <v>280</v>
      </c>
      <c r="C231" s="143" t="s">
        <v>281</v>
      </c>
      <c r="D231" s="143">
        <v>478</v>
      </c>
      <c r="E231" s="143">
        <v>1</v>
      </c>
      <c r="F231" s="146">
        <f t="shared" si="14"/>
        <v>479</v>
      </c>
      <c r="G231" s="150">
        <f t="shared" si="15"/>
        <v>0.3948887056883759</v>
      </c>
      <c r="H231" s="129"/>
      <c r="I231" s="129"/>
    </row>
    <row r="232" spans="1:9" ht="14.25">
      <c r="A232" s="142" t="s">
        <v>457</v>
      </c>
      <c r="B232" s="143" t="s">
        <v>282</v>
      </c>
      <c r="C232" s="143" t="s">
        <v>283</v>
      </c>
      <c r="D232" s="143">
        <v>36</v>
      </c>
      <c r="E232" s="143">
        <v>1</v>
      </c>
      <c r="F232" s="146">
        <f t="shared" si="14"/>
        <v>37</v>
      </c>
      <c r="G232" s="150">
        <f t="shared" si="15"/>
        <v>0.030502885408079144</v>
      </c>
      <c r="H232" s="129"/>
      <c r="I232" s="129"/>
    </row>
    <row r="233" spans="1:9" ht="14.25">
      <c r="A233" s="142" t="s">
        <v>457</v>
      </c>
      <c r="B233" s="143" t="s">
        <v>289</v>
      </c>
      <c r="C233" s="143" t="s">
        <v>80</v>
      </c>
      <c r="D233" s="143">
        <v>19</v>
      </c>
      <c r="E233" s="143"/>
      <c r="F233" s="146">
        <f t="shared" si="14"/>
        <v>19</v>
      </c>
      <c r="G233" s="150">
        <f t="shared" si="15"/>
        <v>0.015663643858202802</v>
      </c>
      <c r="H233" s="129"/>
      <c r="I233" s="129"/>
    </row>
    <row r="234" spans="1:9" ht="14.25">
      <c r="A234" s="142" t="s">
        <v>457</v>
      </c>
      <c r="B234" s="143" t="s">
        <v>294</v>
      </c>
      <c r="C234" s="143" t="s">
        <v>504</v>
      </c>
      <c r="D234" s="143">
        <v>1</v>
      </c>
      <c r="E234" s="143"/>
      <c r="F234" s="146">
        <f t="shared" si="14"/>
        <v>1</v>
      </c>
      <c r="G234" s="150">
        <f t="shared" si="15"/>
        <v>0.0008244023083264633</v>
      </c>
      <c r="H234" s="129"/>
      <c r="I234" s="129"/>
    </row>
    <row r="235" spans="1:9" ht="15">
      <c r="A235" s="172" t="s">
        <v>495</v>
      </c>
      <c r="B235" s="173"/>
      <c r="C235" s="173"/>
      <c r="D235" s="174">
        <f>SUM(D216:D234)</f>
        <v>1210</v>
      </c>
      <c r="E235" s="174">
        <f>SUM(E216:E234)</f>
        <v>3</v>
      </c>
      <c r="F235" s="174">
        <f>SUM(F216:F234)</f>
        <v>1213</v>
      </c>
      <c r="G235" s="176">
        <f t="shared" si="15"/>
        <v>1</v>
      </c>
      <c r="H235" s="129"/>
      <c r="I235" s="129"/>
    </row>
    <row r="236" spans="1:9" ht="14.25">
      <c r="A236" s="148" t="s">
        <v>497</v>
      </c>
      <c r="B236" s="143"/>
      <c r="C236" s="143"/>
      <c r="D236" s="147"/>
      <c r="E236" s="147"/>
      <c r="F236" s="147"/>
      <c r="G236" s="150"/>
      <c r="H236" s="129"/>
      <c r="I236" s="129"/>
    </row>
    <row r="237" spans="1:9" ht="14.25">
      <c r="A237" s="142" t="s">
        <v>295</v>
      </c>
      <c r="B237" s="143" t="s">
        <v>296</v>
      </c>
      <c r="C237" s="143" t="s">
        <v>297</v>
      </c>
      <c r="D237" s="143">
        <v>57</v>
      </c>
      <c r="E237" s="143"/>
      <c r="F237" s="146">
        <f>SUM(D237:E237)</f>
        <v>57</v>
      </c>
      <c r="G237" s="150">
        <f>F237/$F$262</f>
        <v>0.033391915641476276</v>
      </c>
      <c r="H237" s="129"/>
      <c r="I237" s="129"/>
    </row>
    <row r="238" spans="1:9" ht="14.25">
      <c r="A238" s="142" t="s">
        <v>295</v>
      </c>
      <c r="B238" s="143" t="s">
        <v>298</v>
      </c>
      <c r="C238" s="143" t="s">
        <v>299</v>
      </c>
      <c r="D238" s="143">
        <v>2</v>
      </c>
      <c r="E238" s="143"/>
      <c r="F238" s="146">
        <f aca="true" t="shared" si="16" ref="F238:F261">SUM(D238:E238)</f>
        <v>2</v>
      </c>
      <c r="G238" s="150">
        <f aca="true" t="shared" si="17" ref="G238:G262">F238/$F$262</f>
        <v>0.0011716461628588166</v>
      </c>
      <c r="H238" s="129"/>
      <c r="I238" s="129"/>
    </row>
    <row r="239" spans="1:9" ht="14.25">
      <c r="A239" s="142" t="s">
        <v>295</v>
      </c>
      <c r="B239" s="143" t="s">
        <v>300</v>
      </c>
      <c r="C239" s="143" t="s">
        <v>76</v>
      </c>
      <c r="D239" s="143">
        <v>672</v>
      </c>
      <c r="E239" s="143">
        <v>2</v>
      </c>
      <c r="F239" s="146">
        <f t="shared" si="16"/>
        <v>674</v>
      </c>
      <c r="G239" s="150">
        <f t="shared" si="17"/>
        <v>0.3948447568834212</v>
      </c>
      <c r="H239" s="129"/>
      <c r="I239" s="129"/>
    </row>
    <row r="240" spans="1:9" ht="14.25">
      <c r="A240" s="142" t="s">
        <v>295</v>
      </c>
      <c r="B240" s="143" t="s">
        <v>301</v>
      </c>
      <c r="C240" s="143" t="s">
        <v>302</v>
      </c>
      <c r="D240" s="143">
        <v>60</v>
      </c>
      <c r="E240" s="143">
        <v>1</v>
      </c>
      <c r="F240" s="146">
        <f t="shared" si="16"/>
        <v>61</v>
      </c>
      <c r="G240" s="150">
        <f t="shared" si="17"/>
        <v>0.035735207967193906</v>
      </c>
      <c r="H240" s="129"/>
      <c r="I240" s="129"/>
    </row>
    <row r="241" spans="1:9" ht="14.25">
      <c r="A241" s="142" t="s">
        <v>295</v>
      </c>
      <c r="B241" s="143" t="s">
        <v>303</v>
      </c>
      <c r="C241" s="143" t="s">
        <v>507</v>
      </c>
      <c r="D241" s="143">
        <v>22</v>
      </c>
      <c r="E241" s="143"/>
      <c r="F241" s="146">
        <f t="shared" si="16"/>
        <v>22</v>
      </c>
      <c r="G241" s="150">
        <f t="shared" si="17"/>
        <v>0.012888107791446984</v>
      </c>
      <c r="H241" s="129"/>
      <c r="I241" s="129"/>
    </row>
    <row r="242" spans="1:9" ht="14.25">
      <c r="A242" s="142" t="s">
        <v>295</v>
      </c>
      <c r="B242" s="143" t="s">
        <v>304</v>
      </c>
      <c r="C242" s="143" t="s">
        <v>305</v>
      </c>
      <c r="D242" s="143">
        <v>78</v>
      </c>
      <c r="E242" s="143"/>
      <c r="F242" s="146">
        <f t="shared" si="16"/>
        <v>78</v>
      </c>
      <c r="G242" s="150">
        <f t="shared" si="17"/>
        <v>0.04569420035149385</v>
      </c>
      <c r="H242" s="129"/>
      <c r="I242" s="129"/>
    </row>
    <row r="243" spans="1:9" ht="14.25">
      <c r="A243" s="142" t="s">
        <v>295</v>
      </c>
      <c r="B243" s="143" t="s">
        <v>306</v>
      </c>
      <c r="C243" s="143" t="s">
        <v>506</v>
      </c>
      <c r="D243" s="143">
        <v>7</v>
      </c>
      <c r="E243" s="143"/>
      <c r="F243" s="146">
        <f t="shared" si="16"/>
        <v>7</v>
      </c>
      <c r="G243" s="150">
        <f t="shared" si="17"/>
        <v>0.004100761570005858</v>
      </c>
      <c r="H243" s="129"/>
      <c r="I243" s="129"/>
    </row>
    <row r="244" spans="1:9" ht="14.25">
      <c r="A244" s="142" t="s">
        <v>295</v>
      </c>
      <c r="B244" s="143" t="s">
        <v>307</v>
      </c>
      <c r="C244" s="143" t="s">
        <v>308</v>
      </c>
      <c r="D244" s="143">
        <v>96</v>
      </c>
      <c r="E244" s="143">
        <v>2</v>
      </c>
      <c r="F244" s="146">
        <f t="shared" si="16"/>
        <v>98</v>
      </c>
      <c r="G244" s="150">
        <f t="shared" si="17"/>
        <v>0.05741066198008202</v>
      </c>
      <c r="H244" s="129"/>
      <c r="I244" s="129"/>
    </row>
    <row r="245" spans="1:9" ht="14.25">
      <c r="A245" s="142" t="s">
        <v>295</v>
      </c>
      <c r="B245" s="143" t="s">
        <v>309</v>
      </c>
      <c r="C245" s="143" t="s">
        <v>310</v>
      </c>
      <c r="D245" s="143">
        <v>9</v>
      </c>
      <c r="E245" s="143"/>
      <c r="F245" s="146">
        <f t="shared" si="16"/>
        <v>9</v>
      </c>
      <c r="G245" s="150">
        <f t="shared" si="17"/>
        <v>0.005272407732864675</v>
      </c>
      <c r="H245" s="129"/>
      <c r="I245" s="129"/>
    </row>
    <row r="246" spans="1:9" ht="14.25">
      <c r="A246" s="142" t="s">
        <v>295</v>
      </c>
      <c r="B246" s="143" t="s">
        <v>319</v>
      </c>
      <c r="C246" s="143" t="s">
        <v>320</v>
      </c>
      <c r="D246" s="143">
        <v>13</v>
      </c>
      <c r="E246" s="143"/>
      <c r="F246" s="146">
        <f t="shared" si="16"/>
        <v>13</v>
      </c>
      <c r="G246" s="150">
        <f t="shared" si="17"/>
        <v>0.007615700058582308</v>
      </c>
      <c r="H246" s="129"/>
      <c r="I246" s="129"/>
    </row>
    <row r="247" spans="1:9" ht="14.25">
      <c r="A247" s="142" t="s">
        <v>295</v>
      </c>
      <c r="B247" s="143" t="s">
        <v>321</v>
      </c>
      <c r="C247" s="143" t="s">
        <v>322</v>
      </c>
      <c r="D247" s="143">
        <v>37</v>
      </c>
      <c r="E247" s="143"/>
      <c r="F247" s="146">
        <f t="shared" si="16"/>
        <v>37</v>
      </c>
      <c r="G247" s="150">
        <f t="shared" si="17"/>
        <v>0.021675454012888107</v>
      </c>
      <c r="H247" s="129"/>
      <c r="I247" s="129"/>
    </row>
    <row r="248" spans="1:9" ht="14.25">
      <c r="A248" s="142" t="s">
        <v>295</v>
      </c>
      <c r="B248" s="143" t="s">
        <v>327</v>
      </c>
      <c r="C248" s="143" t="s">
        <v>328</v>
      </c>
      <c r="D248" s="143">
        <v>22</v>
      </c>
      <c r="E248" s="143"/>
      <c r="F248" s="146">
        <f t="shared" si="16"/>
        <v>22</v>
      </c>
      <c r="G248" s="150">
        <f t="shared" si="17"/>
        <v>0.012888107791446984</v>
      </c>
      <c r="H248" s="129"/>
      <c r="I248" s="129"/>
    </row>
    <row r="249" spans="1:9" ht="14.25">
      <c r="A249" s="142" t="s">
        <v>295</v>
      </c>
      <c r="B249" s="143" t="s">
        <v>329</v>
      </c>
      <c r="C249" s="143" t="s">
        <v>14</v>
      </c>
      <c r="D249" s="143">
        <v>54</v>
      </c>
      <c r="E249" s="143"/>
      <c r="F249" s="146">
        <f t="shared" si="16"/>
        <v>54</v>
      </c>
      <c r="G249" s="150">
        <f t="shared" si="17"/>
        <v>0.03163444639718805</v>
      </c>
      <c r="H249" s="129"/>
      <c r="I249" s="129"/>
    </row>
    <row r="250" spans="1:9" ht="14.25">
      <c r="A250" s="142" t="s">
        <v>295</v>
      </c>
      <c r="B250" s="143" t="s">
        <v>330</v>
      </c>
      <c r="C250" s="143" t="s">
        <v>331</v>
      </c>
      <c r="D250" s="143">
        <v>1</v>
      </c>
      <c r="E250" s="143"/>
      <c r="F250" s="146">
        <f t="shared" si="16"/>
        <v>1</v>
      </c>
      <c r="G250" s="150">
        <f t="shared" si="17"/>
        <v>0.0005858230814294083</v>
      </c>
      <c r="H250" s="129"/>
      <c r="I250" s="129"/>
    </row>
    <row r="251" spans="1:9" ht="14.25">
      <c r="A251" s="142" t="s">
        <v>295</v>
      </c>
      <c r="B251" s="143" t="s">
        <v>332</v>
      </c>
      <c r="C251" s="143" t="s">
        <v>331</v>
      </c>
      <c r="D251" s="143">
        <v>22</v>
      </c>
      <c r="E251" s="143"/>
      <c r="F251" s="146">
        <f t="shared" si="16"/>
        <v>22</v>
      </c>
      <c r="G251" s="150">
        <f t="shared" si="17"/>
        <v>0.012888107791446984</v>
      </c>
      <c r="H251" s="129"/>
      <c r="I251" s="129"/>
    </row>
    <row r="252" spans="1:9" ht="14.25">
      <c r="A252" s="142" t="s">
        <v>295</v>
      </c>
      <c r="B252" s="143" t="s">
        <v>333</v>
      </c>
      <c r="C252" s="143" t="s">
        <v>331</v>
      </c>
      <c r="D252" s="143">
        <v>409</v>
      </c>
      <c r="E252" s="143"/>
      <c r="F252" s="146">
        <f t="shared" si="16"/>
        <v>409</v>
      </c>
      <c r="G252" s="150">
        <f t="shared" si="17"/>
        <v>0.239601640304628</v>
      </c>
      <c r="H252" s="129"/>
      <c r="I252" s="129"/>
    </row>
    <row r="253" spans="1:9" ht="14.25">
      <c r="A253" s="142" t="s">
        <v>295</v>
      </c>
      <c r="B253" s="143" t="s">
        <v>334</v>
      </c>
      <c r="C253" s="143" t="s">
        <v>335</v>
      </c>
      <c r="D253" s="143">
        <v>27</v>
      </c>
      <c r="E253" s="143"/>
      <c r="F253" s="146">
        <f t="shared" si="16"/>
        <v>27</v>
      </c>
      <c r="G253" s="150">
        <f t="shared" si="17"/>
        <v>0.015817223198594025</v>
      </c>
      <c r="H253" s="129"/>
      <c r="I253" s="129"/>
    </row>
    <row r="254" spans="1:9" ht="14.25">
      <c r="A254" s="142" t="s">
        <v>295</v>
      </c>
      <c r="B254" s="143" t="s">
        <v>337</v>
      </c>
      <c r="C254" s="143" t="s">
        <v>338</v>
      </c>
      <c r="D254" s="143">
        <v>5</v>
      </c>
      <c r="E254" s="143"/>
      <c r="F254" s="146">
        <f t="shared" si="16"/>
        <v>5</v>
      </c>
      <c r="G254" s="150">
        <f t="shared" si="17"/>
        <v>0.0029291154071470417</v>
      </c>
      <c r="H254" s="129"/>
      <c r="I254" s="129"/>
    </row>
    <row r="255" spans="1:9" ht="14.25">
      <c r="A255" s="142" t="s">
        <v>295</v>
      </c>
      <c r="B255" s="143" t="s">
        <v>343</v>
      </c>
      <c r="C255" s="143" t="s">
        <v>344</v>
      </c>
      <c r="D255" s="143">
        <v>6</v>
      </c>
      <c r="E255" s="143"/>
      <c r="F255" s="146">
        <f t="shared" si="16"/>
        <v>6</v>
      </c>
      <c r="G255" s="150">
        <f t="shared" si="17"/>
        <v>0.0035149384885764497</v>
      </c>
      <c r="H255" s="129"/>
      <c r="I255" s="129"/>
    </row>
    <row r="256" spans="1:9" ht="14.25">
      <c r="A256" s="142" t="s">
        <v>295</v>
      </c>
      <c r="B256" s="143" t="s">
        <v>345</v>
      </c>
      <c r="C256" s="143" t="s">
        <v>346</v>
      </c>
      <c r="D256" s="143">
        <v>10</v>
      </c>
      <c r="E256" s="143"/>
      <c r="F256" s="146">
        <f t="shared" si="16"/>
        <v>10</v>
      </c>
      <c r="G256" s="150">
        <f t="shared" si="17"/>
        <v>0.005858230814294083</v>
      </c>
      <c r="H256" s="129"/>
      <c r="I256" s="129"/>
    </row>
    <row r="257" spans="1:9" ht="14.25">
      <c r="A257" s="142" t="s">
        <v>295</v>
      </c>
      <c r="B257" s="143" t="s">
        <v>349</v>
      </c>
      <c r="C257" s="143" t="s">
        <v>350</v>
      </c>
      <c r="D257" s="143">
        <v>27</v>
      </c>
      <c r="E257" s="143"/>
      <c r="F257" s="146">
        <f t="shared" si="16"/>
        <v>27</v>
      </c>
      <c r="G257" s="150">
        <f t="shared" si="17"/>
        <v>0.015817223198594025</v>
      </c>
      <c r="H257" s="129"/>
      <c r="I257" s="129"/>
    </row>
    <row r="258" spans="1:9" ht="14.25">
      <c r="A258" s="142" t="s">
        <v>295</v>
      </c>
      <c r="B258" s="143" t="s">
        <v>351</v>
      </c>
      <c r="C258" s="143" t="s">
        <v>352</v>
      </c>
      <c r="D258" s="143">
        <v>28</v>
      </c>
      <c r="E258" s="143"/>
      <c r="F258" s="146">
        <f t="shared" si="16"/>
        <v>28</v>
      </c>
      <c r="G258" s="150">
        <f t="shared" si="17"/>
        <v>0.016403046280023433</v>
      </c>
      <c r="H258" s="129"/>
      <c r="I258" s="129"/>
    </row>
    <row r="259" spans="1:9" ht="14.25">
      <c r="A259" s="142" t="s">
        <v>295</v>
      </c>
      <c r="B259" s="146" t="s">
        <v>460</v>
      </c>
      <c r="C259" s="146" t="s">
        <v>461</v>
      </c>
      <c r="D259" s="143"/>
      <c r="E259" s="143">
        <v>1</v>
      </c>
      <c r="F259" s="146">
        <f t="shared" si="16"/>
        <v>1</v>
      </c>
      <c r="G259" s="150">
        <f t="shared" si="17"/>
        <v>0.0005858230814294083</v>
      </c>
      <c r="H259" s="129"/>
      <c r="I259" s="129"/>
    </row>
    <row r="260" spans="1:9" ht="14.25">
      <c r="A260" s="142" t="s">
        <v>295</v>
      </c>
      <c r="B260" s="143" t="s">
        <v>353</v>
      </c>
      <c r="C260" s="143" t="s">
        <v>508</v>
      </c>
      <c r="D260" s="143">
        <v>26</v>
      </c>
      <c r="E260" s="143"/>
      <c r="F260" s="146">
        <f t="shared" si="16"/>
        <v>26</v>
      </c>
      <c r="G260" s="150">
        <f t="shared" si="17"/>
        <v>0.015231400117164616</v>
      </c>
      <c r="H260" s="129"/>
      <c r="I260" s="129"/>
    </row>
    <row r="261" spans="1:9" ht="14.25">
      <c r="A261" s="142" t="s">
        <v>295</v>
      </c>
      <c r="B261" s="143" t="s">
        <v>354</v>
      </c>
      <c r="C261" s="143" t="s">
        <v>355</v>
      </c>
      <c r="D261" s="143">
        <v>11</v>
      </c>
      <c r="E261" s="143"/>
      <c r="F261" s="146">
        <f t="shared" si="16"/>
        <v>11</v>
      </c>
      <c r="G261" s="150">
        <f t="shared" si="17"/>
        <v>0.006444053895723492</v>
      </c>
      <c r="H261" s="129"/>
      <c r="I261" s="129"/>
    </row>
    <row r="262" spans="1:9" ht="15">
      <c r="A262" s="172" t="s">
        <v>496</v>
      </c>
      <c r="B262" s="173"/>
      <c r="C262" s="173"/>
      <c r="D262" s="174">
        <f>SUM(D237:D261)</f>
        <v>1701</v>
      </c>
      <c r="E262" s="174">
        <f>SUM(E237:E261)</f>
        <v>6</v>
      </c>
      <c r="F262" s="174">
        <f>SUM(F237:F261)</f>
        <v>1707</v>
      </c>
      <c r="G262" s="176">
        <f t="shared" si="17"/>
        <v>1</v>
      </c>
      <c r="H262" s="129"/>
      <c r="I262" s="129"/>
    </row>
    <row r="263" spans="1:9" ht="14.25">
      <c r="A263" s="148" t="s">
        <v>498</v>
      </c>
      <c r="B263" s="143"/>
      <c r="C263" s="143"/>
      <c r="D263" s="144"/>
      <c r="E263" s="144"/>
      <c r="F263" s="144"/>
      <c r="G263" s="150"/>
      <c r="H263" s="129"/>
      <c r="I263" s="129"/>
    </row>
    <row r="264" spans="1:9" ht="14.25">
      <c r="A264" s="142" t="s">
        <v>358</v>
      </c>
      <c r="B264" s="143" t="s">
        <v>359</v>
      </c>
      <c r="C264" s="143" t="s">
        <v>360</v>
      </c>
      <c r="D264" s="143">
        <v>7</v>
      </c>
      <c r="E264" s="143"/>
      <c r="F264" s="146">
        <f>SUM(D264:E264)</f>
        <v>7</v>
      </c>
      <c r="G264" s="150">
        <f>F264/$F$279</f>
        <v>0.01881720430107527</v>
      </c>
      <c r="H264" s="129"/>
      <c r="I264" s="129"/>
    </row>
    <row r="265" spans="1:9" ht="14.25">
      <c r="A265" s="142" t="s">
        <v>358</v>
      </c>
      <c r="B265" s="143" t="s">
        <v>365</v>
      </c>
      <c r="C265" s="143" t="s">
        <v>72</v>
      </c>
      <c r="D265" s="143">
        <v>21</v>
      </c>
      <c r="E265" s="143"/>
      <c r="F265" s="146">
        <f aca="true" t="shared" si="18" ref="F265:F278">SUM(D265:E265)</f>
        <v>21</v>
      </c>
      <c r="G265" s="150">
        <f aca="true" t="shared" si="19" ref="G265:G279">F265/$F$279</f>
        <v>0.056451612903225805</v>
      </c>
      <c r="H265" s="129"/>
      <c r="I265" s="129"/>
    </row>
    <row r="266" spans="1:9" ht="14.25">
      <c r="A266" s="142" t="s">
        <v>358</v>
      </c>
      <c r="B266" s="143" t="s">
        <v>368</v>
      </c>
      <c r="C266" s="143" t="s">
        <v>72</v>
      </c>
      <c r="D266" s="143">
        <v>51</v>
      </c>
      <c r="E266" s="143"/>
      <c r="F266" s="146">
        <f t="shared" si="18"/>
        <v>51</v>
      </c>
      <c r="G266" s="150">
        <f t="shared" si="19"/>
        <v>0.13709677419354838</v>
      </c>
      <c r="H266" s="129"/>
      <c r="I266" s="129"/>
    </row>
    <row r="267" spans="1:9" ht="14.25">
      <c r="A267" s="142" t="s">
        <v>358</v>
      </c>
      <c r="B267" s="143" t="s">
        <v>369</v>
      </c>
      <c r="C267" s="143" t="s">
        <v>73</v>
      </c>
      <c r="D267" s="143">
        <v>8</v>
      </c>
      <c r="E267" s="143"/>
      <c r="F267" s="146">
        <f t="shared" si="18"/>
        <v>8</v>
      </c>
      <c r="G267" s="150">
        <f t="shared" si="19"/>
        <v>0.021505376344086023</v>
      </c>
      <c r="H267" s="129"/>
      <c r="I267" s="129"/>
    </row>
    <row r="268" spans="1:9" ht="14.25">
      <c r="A268" s="142" t="s">
        <v>358</v>
      </c>
      <c r="B268" s="143" t="s">
        <v>371</v>
      </c>
      <c r="C268" s="143" t="s">
        <v>73</v>
      </c>
      <c r="D268" s="143">
        <v>20</v>
      </c>
      <c r="E268" s="143"/>
      <c r="F268" s="146">
        <f t="shared" si="18"/>
        <v>20</v>
      </c>
      <c r="G268" s="150">
        <f t="shared" si="19"/>
        <v>0.053763440860215055</v>
      </c>
      <c r="H268" s="129"/>
      <c r="I268" s="129"/>
    </row>
    <row r="269" spans="1:9" ht="14.25">
      <c r="A269" s="142" t="s">
        <v>358</v>
      </c>
      <c r="B269" s="143" t="s">
        <v>375</v>
      </c>
      <c r="C269" s="143" t="s">
        <v>376</v>
      </c>
      <c r="D269" s="143">
        <v>15</v>
      </c>
      <c r="E269" s="143"/>
      <c r="F269" s="146">
        <f t="shared" si="18"/>
        <v>15</v>
      </c>
      <c r="G269" s="150">
        <f t="shared" si="19"/>
        <v>0.04032258064516129</v>
      </c>
      <c r="H269" s="129"/>
      <c r="I269" s="129"/>
    </row>
    <row r="270" spans="1:9" ht="14.25">
      <c r="A270" s="142" t="s">
        <v>358</v>
      </c>
      <c r="B270" s="143" t="s">
        <v>378</v>
      </c>
      <c r="C270" s="143" t="s">
        <v>376</v>
      </c>
      <c r="D270" s="143">
        <v>87</v>
      </c>
      <c r="E270" s="143"/>
      <c r="F270" s="146">
        <f t="shared" si="18"/>
        <v>87</v>
      </c>
      <c r="G270" s="150">
        <f t="shared" si="19"/>
        <v>0.23387096774193547</v>
      </c>
      <c r="H270" s="129"/>
      <c r="I270" s="129"/>
    </row>
    <row r="271" spans="1:9" ht="14.25">
      <c r="A271" s="142" t="s">
        <v>358</v>
      </c>
      <c r="B271" s="143" t="s">
        <v>380</v>
      </c>
      <c r="C271" s="143" t="s">
        <v>75</v>
      </c>
      <c r="D271" s="143">
        <v>4</v>
      </c>
      <c r="E271" s="143"/>
      <c r="F271" s="146">
        <f t="shared" si="18"/>
        <v>4</v>
      </c>
      <c r="G271" s="150">
        <f t="shared" si="19"/>
        <v>0.010752688172043012</v>
      </c>
      <c r="H271" s="129"/>
      <c r="I271" s="129"/>
    </row>
    <row r="272" spans="1:9" ht="14.25">
      <c r="A272" s="142" t="s">
        <v>358</v>
      </c>
      <c r="B272" s="143" t="s">
        <v>387</v>
      </c>
      <c r="C272" s="143" t="s">
        <v>388</v>
      </c>
      <c r="D272" s="143">
        <v>14</v>
      </c>
      <c r="E272" s="143"/>
      <c r="F272" s="146">
        <f t="shared" si="18"/>
        <v>14</v>
      </c>
      <c r="G272" s="150">
        <f t="shared" si="19"/>
        <v>0.03763440860215054</v>
      </c>
      <c r="H272" s="129"/>
      <c r="I272" s="129"/>
    </row>
    <row r="273" spans="1:9" ht="14.25">
      <c r="A273" s="142" t="s">
        <v>358</v>
      </c>
      <c r="B273" s="143" t="s">
        <v>389</v>
      </c>
      <c r="C273" s="143" t="s">
        <v>390</v>
      </c>
      <c r="D273" s="143">
        <v>6</v>
      </c>
      <c r="E273" s="143"/>
      <c r="F273" s="146">
        <f t="shared" si="18"/>
        <v>6</v>
      </c>
      <c r="G273" s="150">
        <f t="shared" si="19"/>
        <v>0.016129032258064516</v>
      </c>
      <c r="H273" s="129"/>
      <c r="I273" s="129"/>
    </row>
    <row r="274" spans="1:9" ht="14.25">
      <c r="A274" s="142" t="s">
        <v>358</v>
      </c>
      <c r="B274" s="143" t="s">
        <v>391</v>
      </c>
      <c r="C274" s="143" t="s">
        <v>390</v>
      </c>
      <c r="D274" s="143">
        <v>15</v>
      </c>
      <c r="E274" s="143"/>
      <c r="F274" s="146">
        <f t="shared" si="18"/>
        <v>15</v>
      </c>
      <c r="G274" s="150">
        <f t="shared" si="19"/>
        <v>0.04032258064516129</v>
      </c>
      <c r="H274" s="129"/>
      <c r="I274" s="129"/>
    </row>
    <row r="275" spans="1:9" ht="14.25">
      <c r="A275" s="142" t="s">
        <v>358</v>
      </c>
      <c r="B275" s="143" t="s">
        <v>393</v>
      </c>
      <c r="C275" s="143" t="s">
        <v>394</v>
      </c>
      <c r="D275" s="143">
        <v>8</v>
      </c>
      <c r="E275" s="143"/>
      <c r="F275" s="146">
        <f t="shared" si="18"/>
        <v>8</v>
      </c>
      <c r="G275" s="150">
        <f t="shared" si="19"/>
        <v>0.021505376344086023</v>
      </c>
      <c r="H275" s="129"/>
      <c r="I275" s="129"/>
    </row>
    <row r="276" spans="1:9" ht="14.25">
      <c r="A276" s="142" t="s">
        <v>358</v>
      </c>
      <c r="B276" s="143" t="s">
        <v>396</v>
      </c>
      <c r="C276" s="143" t="s">
        <v>394</v>
      </c>
      <c r="D276" s="143">
        <v>45</v>
      </c>
      <c r="E276" s="143">
        <v>2</v>
      </c>
      <c r="F276" s="146">
        <f t="shared" si="18"/>
        <v>47</v>
      </c>
      <c r="G276" s="150">
        <f t="shared" si="19"/>
        <v>0.12634408602150538</v>
      </c>
      <c r="H276" s="129"/>
      <c r="I276" s="129"/>
    </row>
    <row r="277" spans="1:9" ht="14.25">
      <c r="A277" s="142" t="s">
        <v>358</v>
      </c>
      <c r="B277" s="143" t="s">
        <v>398</v>
      </c>
      <c r="C277" s="143" t="s">
        <v>74</v>
      </c>
      <c r="D277" s="143">
        <v>6</v>
      </c>
      <c r="E277" s="143"/>
      <c r="F277" s="146">
        <f t="shared" si="18"/>
        <v>6</v>
      </c>
      <c r="G277" s="150">
        <f t="shared" si="19"/>
        <v>0.016129032258064516</v>
      </c>
      <c r="H277" s="129"/>
      <c r="I277" s="129"/>
    </row>
    <row r="278" spans="1:9" ht="14.25">
      <c r="A278" s="142" t="s">
        <v>358</v>
      </c>
      <c r="B278" s="143" t="s">
        <v>400</v>
      </c>
      <c r="C278" s="143" t="s">
        <v>74</v>
      </c>
      <c r="D278" s="143">
        <v>63</v>
      </c>
      <c r="E278" s="143"/>
      <c r="F278" s="146">
        <f t="shared" si="18"/>
        <v>63</v>
      </c>
      <c r="G278" s="150">
        <f t="shared" si="19"/>
        <v>0.1693548387096774</v>
      </c>
      <c r="H278" s="129"/>
      <c r="I278" s="129"/>
    </row>
    <row r="279" spans="1:9" ht="15">
      <c r="A279" s="172" t="s">
        <v>499</v>
      </c>
      <c r="B279" s="173"/>
      <c r="C279" s="173"/>
      <c r="D279" s="173">
        <f>SUM(D264:D278)</f>
        <v>370</v>
      </c>
      <c r="E279" s="173">
        <f>SUM(E264:E278)</f>
        <v>2</v>
      </c>
      <c r="F279" s="173">
        <f>SUM(F264:F278)</f>
        <v>372</v>
      </c>
      <c r="G279" s="176">
        <f t="shared" si="19"/>
        <v>1</v>
      </c>
      <c r="H279" s="129"/>
      <c r="I279" s="129"/>
    </row>
    <row r="280" spans="1:9" ht="14.25">
      <c r="A280" s="142" t="s">
        <v>453</v>
      </c>
      <c r="B280" s="143" t="s">
        <v>454</v>
      </c>
      <c r="C280" s="143" t="s">
        <v>455</v>
      </c>
      <c r="D280" s="143">
        <v>221</v>
      </c>
      <c r="E280" s="143"/>
      <c r="F280" s="143">
        <f>SUM(D280:E280)</f>
        <v>221</v>
      </c>
      <c r="G280" s="150">
        <f>F280/D280</f>
        <v>1</v>
      </c>
      <c r="H280" s="129"/>
      <c r="I280" s="129"/>
    </row>
    <row r="281" spans="1:9" ht="14.25">
      <c r="A281" s="142" t="s">
        <v>406</v>
      </c>
      <c r="B281" s="143" t="s">
        <v>407</v>
      </c>
      <c r="C281" s="143" t="s">
        <v>29</v>
      </c>
      <c r="D281" s="143">
        <v>18</v>
      </c>
      <c r="E281" s="143"/>
      <c r="F281" s="143">
        <f>SUM(D281:E281)</f>
        <v>18</v>
      </c>
      <c r="G281" s="145">
        <f>F281/$F$289</f>
        <v>0.022058823529411766</v>
      </c>
      <c r="H281" s="129"/>
      <c r="I281" s="129"/>
    </row>
    <row r="282" spans="1:9" ht="14.25">
      <c r="A282" s="142" t="s">
        <v>406</v>
      </c>
      <c r="B282" s="143" t="s">
        <v>408</v>
      </c>
      <c r="C282" s="143" t="s">
        <v>409</v>
      </c>
      <c r="D282" s="143">
        <v>1</v>
      </c>
      <c r="E282" s="143"/>
      <c r="F282" s="143">
        <f aca="true" t="shared" si="20" ref="F282:F288">SUM(D282:E282)</f>
        <v>1</v>
      </c>
      <c r="G282" s="145">
        <f aca="true" t="shared" si="21" ref="G282:G289">F282/$F$289</f>
        <v>0.0012254901960784314</v>
      </c>
      <c r="H282" s="129"/>
      <c r="I282" s="129"/>
    </row>
    <row r="283" spans="1:9" ht="14.25">
      <c r="A283" s="142" t="s">
        <v>406</v>
      </c>
      <c r="B283" s="143" t="s">
        <v>410</v>
      </c>
      <c r="C283" s="143" t="s">
        <v>29</v>
      </c>
      <c r="D283" s="143">
        <v>11</v>
      </c>
      <c r="E283" s="143"/>
      <c r="F283" s="143">
        <f t="shared" si="20"/>
        <v>11</v>
      </c>
      <c r="G283" s="145">
        <f t="shared" si="21"/>
        <v>0.013480392156862746</v>
      </c>
      <c r="H283" s="129"/>
      <c r="I283" s="129"/>
    </row>
    <row r="284" spans="1:9" ht="14.25">
      <c r="A284" s="142" t="s">
        <v>406</v>
      </c>
      <c r="B284" s="143" t="s">
        <v>411</v>
      </c>
      <c r="C284" s="143" t="s">
        <v>412</v>
      </c>
      <c r="D284" s="143">
        <v>2</v>
      </c>
      <c r="E284" s="143"/>
      <c r="F284" s="143">
        <f t="shared" si="20"/>
        <v>2</v>
      </c>
      <c r="G284" s="145">
        <f t="shared" si="21"/>
        <v>0.0024509803921568627</v>
      </c>
      <c r="H284" s="129"/>
      <c r="I284" s="129"/>
    </row>
    <row r="285" spans="1:9" ht="14.25">
      <c r="A285" s="142" t="s">
        <v>406</v>
      </c>
      <c r="B285" s="143" t="s">
        <v>406</v>
      </c>
      <c r="C285" s="143" t="s">
        <v>29</v>
      </c>
      <c r="D285" s="143">
        <v>777</v>
      </c>
      <c r="E285" s="143"/>
      <c r="F285" s="143">
        <f t="shared" si="20"/>
        <v>777</v>
      </c>
      <c r="G285" s="145">
        <f t="shared" si="21"/>
        <v>0.9522058823529411</v>
      </c>
      <c r="H285" s="129"/>
      <c r="I285" s="129"/>
    </row>
    <row r="286" spans="1:9" ht="14.25">
      <c r="A286" s="142" t="s">
        <v>406</v>
      </c>
      <c r="B286" s="143" t="s">
        <v>413</v>
      </c>
      <c r="C286" s="143" t="s">
        <v>29</v>
      </c>
      <c r="D286" s="143">
        <v>1</v>
      </c>
      <c r="E286" s="143"/>
      <c r="F286" s="143">
        <f t="shared" si="20"/>
        <v>1</v>
      </c>
      <c r="G286" s="145">
        <f t="shared" si="21"/>
        <v>0.0012254901960784314</v>
      </c>
      <c r="H286" s="129"/>
      <c r="I286" s="129"/>
    </row>
    <row r="287" spans="1:9" ht="14.25">
      <c r="A287" s="142" t="s">
        <v>406</v>
      </c>
      <c r="B287" s="143" t="s">
        <v>414</v>
      </c>
      <c r="C287" s="143" t="s">
        <v>415</v>
      </c>
      <c r="D287" s="143">
        <v>2</v>
      </c>
      <c r="E287" s="143"/>
      <c r="F287" s="143">
        <f t="shared" si="20"/>
        <v>2</v>
      </c>
      <c r="G287" s="145">
        <f t="shared" si="21"/>
        <v>0.0024509803921568627</v>
      </c>
      <c r="H287" s="129"/>
      <c r="I287" s="129"/>
    </row>
    <row r="288" spans="1:9" ht="14.25">
      <c r="A288" s="142" t="s">
        <v>406</v>
      </c>
      <c r="B288" s="143" t="s">
        <v>416</v>
      </c>
      <c r="C288" s="143" t="s">
        <v>29</v>
      </c>
      <c r="D288" s="143">
        <v>4</v>
      </c>
      <c r="E288" s="143"/>
      <c r="F288" s="143">
        <f t="shared" si="20"/>
        <v>4</v>
      </c>
      <c r="G288" s="145">
        <f t="shared" si="21"/>
        <v>0.004901960784313725</v>
      </c>
      <c r="H288" s="129"/>
      <c r="I288" s="129"/>
    </row>
    <row r="289" spans="1:9" ht="15">
      <c r="A289" s="172" t="s">
        <v>479</v>
      </c>
      <c r="B289" s="173"/>
      <c r="C289" s="173"/>
      <c r="D289" s="173">
        <f>SUM(D281:D288)</f>
        <v>816</v>
      </c>
      <c r="E289" s="173"/>
      <c r="F289" s="173">
        <f>SUM(F281:F288)</f>
        <v>816</v>
      </c>
      <c r="G289" s="176">
        <f t="shared" si="21"/>
        <v>1</v>
      </c>
      <c r="H289" s="129"/>
      <c r="I289" s="129"/>
    </row>
    <row r="290" spans="1:9" ht="14.25">
      <c r="A290" s="148" t="s">
        <v>500</v>
      </c>
      <c r="B290" s="143"/>
      <c r="C290" s="143"/>
      <c r="D290" s="143"/>
      <c r="E290" s="143"/>
      <c r="F290" s="143"/>
      <c r="G290" s="153"/>
      <c r="H290" s="129"/>
      <c r="I290" s="129"/>
    </row>
    <row r="291" spans="1:9" ht="14.25">
      <c r="A291" s="142" t="s">
        <v>426</v>
      </c>
      <c r="B291" s="143" t="s">
        <v>429</v>
      </c>
      <c r="C291" s="143" t="s">
        <v>430</v>
      </c>
      <c r="D291" s="143">
        <v>16</v>
      </c>
      <c r="E291" s="143">
        <v>1</v>
      </c>
      <c r="F291" s="143">
        <f>SUM(D291:E291)</f>
        <v>17</v>
      </c>
      <c r="G291" s="150">
        <f>F291/$F$304</f>
        <v>0.03981264637002342</v>
      </c>
      <c r="H291" s="129"/>
      <c r="I291" s="129"/>
    </row>
    <row r="292" spans="1:9" ht="14.25">
      <c r="A292" s="142" t="s">
        <v>426</v>
      </c>
      <c r="B292" s="143" t="s">
        <v>431</v>
      </c>
      <c r="C292" s="143" t="s">
        <v>509</v>
      </c>
      <c r="D292" s="143">
        <v>4</v>
      </c>
      <c r="E292" s="143"/>
      <c r="F292" s="143">
        <f aca="true" t="shared" si="22" ref="F292:F303">SUM(D292:E292)</f>
        <v>4</v>
      </c>
      <c r="G292" s="150">
        <f aca="true" t="shared" si="23" ref="G292:G304">F292/$F$304</f>
        <v>0.00936768149882904</v>
      </c>
      <c r="H292" s="129"/>
      <c r="I292" s="129"/>
    </row>
    <row r="293" spans="1:9" ht="14.25">
      <c r="A293" s="142" t="s">
        <v>426</v>
      </c>
      <c r="B293" s="143" t="s">
        <v>432</v>
      </c>
      <c r="C293" s="143" t="s">
        <v>433</v>
      </c>
      <c r="D293" s="143">
        <v>1</v>
      </c>
      <c r="E293" s="143"/>
      <c r="F293" s="143">
        <f t="shared" si="22"/>
        <v>1</v>
      </c>
      <c r="G293" s="150">
        <f t="shared" si="23"/>
        <v>0.00234192037470726</v>
      </c>
      <c r="H293" s="129"/>
      <c r="I293" s="129"/>
    </row>
    <row r="294" spans="1:9" ht="14.25">
      <c r="A294" s="142" t="s">
        <v>426</v>
      </c>
      <c r="B294" s="143" t="s">
        <v>434</v>
      </c>
      <c r="C294" s="143" t="s">
        <v>433</v>
      </c>
      <c r="D294" s="143">
        <v>110</v>
      </c>
      <c r="E294" s="143"/>
      <c r="F294" s="143">
        <f t="shared" si="22"/>
        <v>110</v>
      </c>
      <c r="G294" s="150">
        <f t="shared" si="23"/>
        <v>0.2576112412177986</v>
      </c>
      <c r="H294" s="129"/>
      <c r="I294" s="129"/>
    </row>
    <row r="295" spans="1:9" ht="14.25">
      <c r="A295" s="142" t="s">
        <v>426</v>
      </c>
      <c r="B295" s="143" t="s">
        <v>474</v>
      </c>
      <c r="C295" s="143" t="s">
        <v>475</v>
      </c>
      <c r="D295" s="143">
        <v>1</v>
      </c>
      <c r="E295" s="143"/>
      <c r="F295" s="143">
        <f t="shared" si="22"/>
        <v>1</v>
      </c>
      <c r="G295" s="150">
        <f t="shared" si="23"/>
        <v>0.00234192037470726</v>
      </c>
      <c r="H295" s="129"/>
      <c r="I295" s="129"/>
    </row>
    <row r="296" spans="1:9" ht="14.25">
      <c r="A296" s="142" t="s">
        <v>426</v>
      </c>
      <c r="B296" s="143" t="s">
        <v>476</v>
      </c>
      <c r="C296" s="143" t="s">
        <v>510</v>
      </c>
      <c r="D296" s="143">
        <v>6</v>
      </c>
      <c r="E296" s="143"/>
      <c r="F296" s="143">
        <f t="shared" si="22"/>
        <v>6</v>
      </c>
      <c r="G296" s="150">
        <f t="shared" si="23"/>
        <v>0.01405152224824356</v>
      </c>
      <c r="H296" s="129"/>
      <c r="I296" s="129"/>
    </row>
    <row r="297" spans="1:9" ht="14.25">
      <c r="A297" s="142" t="s">
        <v>426</v>
      </c>
      <c r="B297" s="143" t="s">
        <v>477</v>
      </c>
      <c r="C297" s="143" t="s">
        <v>478</v>
      </c>
      <c r="D297" s="143">
        <v>4</v>
      </c>
      <c r="E297" s="143"/>
      <c r="F297" s="143">
        <f t="shared" si="22"/>
        <v>4</v>
      </c>
      <c r="G297" s="150">
        <f t="shared" si="23"/>
        <v>0.00936768149882904</v>
      </c>
      <c r="H297" s="129"/>
      <c r="I297" s="129"/>
    </row>
    <row r="298" spans="1:9" ht="14.25">
      <c r="A298" s="142" t="s">
        <v>426</v>
      </c>
      <c r="B298" s="143" t="s">
        <v>435</v>
      </c>
      <c r="C298" s="143" t="s">
        <v>78</v>
      </c>
      <c r="D298" s="143">
        <v>154</v>
      </c>
      <c r="E298" s="143">
        <v>2</v>
      </c>
      <c r="F298" s="143">
        <f t="shared" si="22"/>
        <v>156</v>
      </c>
      <c r="G298" s="150">
        <f t="shared" si="23"/>
        <v>0.36533957845433257</v>
      </c>
      <c r="H298" s="129"/>
      <c r="I298" s="129"/>
    </row>
    <row r="299" spans="1:9" ht="14.25">
      <c r="A299" s="142" t="s">
        <v>426</v>
      </c>
      <c r="B299" s="143" t="s">
        <v>436</v>
      </c>
      <c r="C299" s="143" t="s">
        <v>437</v>
      </c>
      <c r="D299" s="143">
        <v>3</v>
      </c>
      <c r="E299" s="143"/>
      <c r="F299" s="143">
        <f t="shared" si="22"/>
        <v>3</v>
      </c>
      <c r="G299" s="150">
        <f t="shared" si="23"/>
        <v>0.00702576112412178</v>
      </c>
      <c r="H299" s="129"/>
      <c r="I299" s="129"/>
    </row>
    <row r="300" spans="1:9" ht="14.25">
      <c r="A300" s="142" t="s">
        <v>426</v>
      </c>
      <c r="B300" s="143" t="s">
        <v>442</v>
      </c>
      <c r="C300" s="143" t="s">
        <v>511</v>
      </c>
      <c r="D300" s="143">
        <v>34</v>
      </c>
      <c r="E300" s="143"/>
      <c r="F300" s="143">
        <f t="shared" si="22"/>
        <v>34</v>
      </c>
      <c r="G300" s="150">
        <f t="shared" si="23"/>
        <v>0.07962529274004684</v>
      </c>
      <c r="H300" s="129"/>
      <c r="I300" s="129"/>
    </row>
    <row r="301" spans="1:9" ht="14.25">
      <c r="A301" s="142" t="s">
        <v>426</v>
      </c>
      <c r="B301" s="143" t="s">
        <v>444</v>
      </c>
      <c r="C301" s="143" t="s">
        <v>504</v>
      </c>
      <c r="D301" s="143">
        <v>6</v>
      </c>
      <c r="E301" s="143"/>
      <c r="F301" s="143">
        <f t="shared" si="22"/>
        <v>6</v>
      </c>
      <c r="G301" s="150">
        <f t="shared" si="23"/>
        <v>0.01405152224824356</v>
      </c>
      <c r="H301" s="129"/>
      <c r="I301" s="129"/>
    </row>
    <row r="302" spans="1:9" ht="14.25">
      <c r="A302" s="142" t="s">
        <v>426</v>
      </c>
      <c r="B302" s="143" t="s">
        <v>446</v>
      </c>
      <c r="C302" s="143" t="s">
        <v>79</v>
      </c>
      <c r="D302" s="143">
        <v>59</v>
      </c>
      <c r="E302" s="143"/>
      <c r="F302" s="143">
        <f t="shared" si="22"/>
        <v>59</v>
      </c>
      <c r="G302" s="150">
        <f t="shared" si="23"/>
        <v>0.13817330210772832</v>
      </c>
      <c r="H302" s="129"/>
      <c r="I302" s="129"/>
    </row>
    <row r="303" spans="1:9" ht="14.25">
      <c r="A303" s="142" t="s">
        <v>426</v>
      </c>
      <c r="B303" s="143" t="s">
        <v>447</v>
      </c>
      <c r="C303" s="143" t="s">
        <v>79</v>
      </c>
      <c r="D303" s="143">
        <v>26</v>
      </c>
      <c r="E303" s="143"/>
      <c r="F303" s="143">
        <f t="shared" si="22"/>
        <v>26</v>
      </c>
      <c r="G303" s="150">
        <f t="shared" si="23"/>
        <v>0.06088992974238876</v>
      </c>
      <c r="H303" s="129"/>
      <c r="I303" s="129"/>
    </row>
    <row r="304" spans="1:9" ht="15">
      <c r="A304" s="172" t="s">
        <v>501</v>
      </c>
      <c r="B304" s="173"/>
      <c r="C304" s="173"/>
      <c r="D304" s="173">
        <f>SUM(D291:D303)</f>
        <v>424</v>
      </c>
      <c r="E304" s="173">
        <f>SUM(E291:E303)</f>
        <v>3</v>
      </c>
      <c r="F304" s="173">
        <f>SUM(F291:F303)</f>
        <v>427</v>
      </c>
      <c r="G304" s="176">
        <f t="shared" si="23"/>
        <v>1</v>
      </c>
      <c r="H304" s="129"/>
      <c r="I304" s="129"/>
    </row>
    <row r="305" spans="1:9" ht="15">
      <c r="A305" s="177" t="s">
        <v>480</v>
      </c>
      <c r="B305" s="178"/>
      <c r="C305" s="178"/>
      <c r="D305" s="180">
        <f>SUM(D74+D96+D119+D138+D161+D164+D171+D180+D214+D235+D262+D279+D280+D289+D304)</f>
        <v>15998</v>
      </c>
      <c r="E305" s="180">
        <f>SUM(E74+E96+E119+E138+E161+E164+E171+E180+E214+E235+E262+E279+E280+E289+E304)</f>
        <v>152</v>
      </c>
      <c r="F305" s="180">
        <f>SUM(F74+F96+F119+F138+F161+F164+F171+F180+F214+F235+F262+F279+F280+F289+F304)</f>
        <v>16150</v>
      </c>
      <c r="G305" s="179"/>
      <c r="H305" s="129"/>
      <c r="I305" s="129"/>
    </row>
    <row r="306" spans="1:9" ht="14.25">
      <c r="A306" s="154"/>
      <c r="B306" s="155"/>
      <c r="C306" s="155"/>
      <c r="D306" s="155"/>
      <c r="E306" s="155"/>
      <c r="F306" s="155"/>
      <c r="G306" s="156"/>
      <c r="H306" s="129"/>
      <c r="I306" s="129"/>
    </row>
    <row r="307" spans="1:9" ht="14.25">
      <c r="A307" s="155"/>
      <c r="B307" s="155"/>
      <c r="C307" s="155"/>
      <c r="D307" s="155"/>
      <c r="E307" s="155"/>
      <c r="F307" s="155"/>
      <c r="G307" s="155"/>
      <c r="H307" s="129"/>
      <c r="I307" s="129"/>
    </row>
    <row r="308" spans="1:9" ht="14.25">
      <c r="A308" s="155"/>
      <c r="B308" s="155"/>
      <c r="C308" s="155"/>
      <c r="D308" s="155"/>
      <c r="E308" s="155"/>
      <c r="F308" s="155"/>
      <c r="G308" s="155"/>
      <c r="H308" s="129"/>
      <c r="I308" s="129"/>
    </row>
    <row r="309" spans="1:9" ht="14.25">
      <c r="A309" s="155"/>
      <c r="B309" s="155"/>
      <c r="C309" s="155"/>
      <c r="D309" s="155"/>
      <c r="E309" s="155"/>
      <c r="F309" s="155"/>
      <c r="G309" s="155"/>
      <c r="H309" s="129"/>
      <c r="I309" s="129"/>
    </row>
    <row r="310" spans="1:9" ht="14.25">
      <c r="A310" s="155"/>
      <c r="B310" s="155"/>
      <c r="C310" s="155"/>
      <c r="D310" s="155"/>
      <c r="E310" s="155"/>
      <c r="F310" s="155"/>
      <c r="G310" s="155"/>
      <c r="H310" s="129"/>
      <c r="I310" s="129"/>
    </row>
    <row r="311" spans="1:9" ht="14.25">
      <c r="A311" s="155"/>
      <c r="B311" s="155"/>
      <c r="C311" s="155"/>
      <c r="D311" s="155"/>
      <c r="E311" s="155"/>
      <c r="F311" s="155"/>
      <c r="G311" s="155"/>
      <c r="H311" s="129"/>
      <c r="I311" s="129"/>
    </row>
    <row r="312" spans="1:9" ht="14.25">
      <c r="A312" s="155"/>
      <c r="B312" s="155"/>
      <c r="C312" s="155"/>
      <c r="D312" s="155"/>
      <c r="E312" s="155"/>
      <c r="F312" s="155"/>
      <c r="G312" s="155"/>
      <c r="H312" s="129"/>
      <c r="I312" s="129"/>
    </row>
    <row r="313" spans="1:9" ht="14.25">
      <c r="A313" s="155"/>
      <c r="B313" s="155"/>
      <c r="C313" s="155"/>
      <c r="D313" s="155"/>
      <c r="E313" s="155"/>
      <c r="F313" s="155"/>
      <c r="G313" s="155"/>
      <c r="H313" s="129"/>
      <c r="I313" s="129"/>
    </row>
    <row r="314" spans="1:9" ht="14.25">
      <c r="A314" s="155"/>
      <c r="B314" s="155"/>
      <c r="C314" s="155"/>
      <c r="D314" s="155"/>
      <c r="E314" s="155"/>
      <c r="F314" s="155"/>
      <c r="G314" s="155"/>
      <c r="H314" s="129"/>
      <c r="I314" s="129"/>
    </row>
    <row r="315" spans="1:9" ht="14.25">
      <c r="A315" s="155"/>
      <c r="B315" s="155"/>
      <c r="C315" s="155"/>
      <c r="D315" s="155"/>
      <c r="E315" s="155"/>
      <c r="F315" s="155"/>
      <c r="G315" s="155"/>
      <c r="H315" s="129"/>
      <c r="I315" s="129"/>
    </row>
    <row r="316" spans="1:9" ht="14.25">
      <c r="A316" s="155"/>
      <c r="B316" s="155"/>
      <c r="C316" s="155"/>
      <c r="D316" s="155"/>
      <c r="E316" s="155"/>
      <c r="F316" s="155"/>
      <c r="G316" s="155"/>
      <c r="H316" s="129"/>
      <c r="I316" s="129"/>
    </row>
    <row r="317" spans="1:9" ht="14.25">
      <c r="A317" s="155"/>
      <c r="B317" s="155"/>
      <c r="C317" s="155"/>
      <c r="D317" s="155"/>
      <c r="E317" s="155"/>
      <c r="F317" s="155"/>
      <c r="G317" s="155"/>
      <c r="H317" s="129"/>
      <c r="I317" s="129"/>
    </row>
    <row r="318" spans="1:9" ht="14.25">
      <c r="A318" s="155"/>
      <c r="B318" s="155"/>
      <c r="C318" s="155"/>
      <c r="D318" s="155"/>
      <c r="E318" s="155"/>
      <c r="F318" s="155"/>
      <c r="G318" s="155"/>
      <c r="H318" s="129"/>
      <c r="I318" s="129"/>
    </row>
    <row r="319" spans="1:9" ht="14.25">
      <c r="A319" s="155"/>
      <c r="B319" s="155"/>
      <c r="C319" s="155"/>
      <c r="D319" s="155"/>
      <c r="E319" s="155"/>
      <c r="F319" s="155"/>
      <c r="G319" s="155"/>
      <c r="H319" s="129"/>
      <c r="I319" s="129"/>
    </row>
    <row r="320" spans="1:9" ht="14.25">
      <c r="A320" s="155"/>
      <c r="B320" s="155"/>
      <c r="C320" s="155"/>
      <c r="D320" s="155"/>
      <c r="E320" s="155"/>
      <c r="F320" s="155"/>
      <c r="G320" s="155"/>
      <c r="H320" s="129"/>
      <c r="I320" s="129"/>
    </row>
    <row r="321" spans="1:9" ht="14.25">
      <c r="A321" s="155"/>
      <c r="B321" s="155"/>
      <c r="C321" s="155"/>
      <c r="D321" s="155"/>
      <c r="E321" s="155"/>
      <c r="F321" s="155"/>
      <c r="G321" s="155"/>
      <c r="H321" s="129"/>
      <c r="I321" s="129"/>
    </row>
    <row r="322" spans="1:9" ht="14.25">
      <c r="A322" s="155"/>
      <c r="B322" s="155"/>
      <c r="C322" s="155"/>
      <c r="D322" s="155"/>
      <c r="E322" s="155"/>
      <c r="F322" s="155"/>
      <c r="G322" s="155"/>
      <c r="H322" s="129"/>
      <c r="I322" s="129"/>
    </row>
    <row r="323" spans="1:9" ht="14.25">
      <c r="A323" s="155"/>
      <c r="B323" s="155"/>
      <c r="C323" s="155"/>
      <c r="D323" s="155"/>
      <c r="E323" s="155"/>
      <c r="F323" s="155"/>
      <c r="G323" s="155"/>
      <c r="H323" s="129"/>
      <c r="I323" s="129"/>
    </row>
    <row r="324" spans="1:9" ht="14.25">
      <c r="A324" s="155"/>
      <c r="B324" s="155"/>
      <c r="C324" s="155"/>
      <c r="D324" s="155"/>
      <c r="E324" s="155"/>
      <c r="F324" s="155"/>
      <c r="G324" s="155"/>
      <c r="H324" s="129"/>
      <c r="I324" s="129"/>
    </row>
    <row r="325" spans="1:9" ht="14.25">
      <c r="A325" s="155"/>
      <c r="B325" s="155"/>
      <c r="C325" s="155"/>
      <c r="D325" s="155"/>
      <c r="E325" s="155"/>
      <c r="F325" s="155"/>
      <c r="G325" s="155"/>
      <c r="H325" s="129"/>
      <c r="I325" s="129"/>
    </row>
    <row r="326" spans="1:9" ht="14.25">
      <c r="A326" s="155"/>
      <c r="B326" s="155"/>
      <c r="C326" s="155"/>
      <c r="D326" s="155"/>
      <c r="E326" s="155"/>
      <c r="F326" s="155"/>
      <c r="G326" s="155"/>
      <c r="H326" s="129"/>
      <c r="I326" s="129"/>
    </row>
    <row r="327" spans="1:9" ht="14.25">
      <c r="A327" s="155"/>
      <c r="B327" s="155"/>
      <c r="C327" s="155"/>
      <c r="D327" s="155"/>
      <c r="E327" s="155"/>
      <c r="F327" s="155"/>
      <c r="G327" s="155"/>
      <c r="H327" s="129"/>
      <c r="I327" s="129"/>
    </row>
    <row r="328" spans="1:9" ht="14.25">
      <c r="A328" s="155"/>
      <c r="B328" s="155"/>
      <c r="C328" s="155"/>
      <c r="D328" s="155"/>
      <c r="E328" s="155"/>
      <c r="F328" s="155"/>
      <c r="G328" s="155"/>
      <c r="H328" s="129"/>
      <c r="I328" s="129"/>
    </row>
    <row r="329" spans="1:9" ht="14.25">
      <c r="A329" s="155"/>
      <c r="B329" s="155"/>
      <c r="C329" s="155"/>
      <c r="D329" s="155"/>
      <c r="E329" s="155"/>
      <c r="F329" s="155"/>
      <c r="G329" s="155"/>
      <c r="H329" s="129"/>
      <c r="I329" s="129"/>
    </row>
    <row r="330" spans="1:9" ht="14.25">
      <c r="A330" s="155"/>
      <c r="B330" s="155"/>
      <c r="C330" s="155"/>
      <c r="D330" s="155"/>
      <c r="E330" s="155"/>
      <c r="F330" s="155"/>
      <c r="G330" s="155"/>
      <c r="H330" s="129"/>
      <c r="I330" s="129"/>
    </row>
    <row r="331" spans="1:9" ht="14.25">
      <c r="A331" s="155"/>
      <c r="B331" s="155"/>
      <c r="C331" s="155"/>
      <c r="D331" s="155"/>
      <c r="E331" s="155"/>
      <c r="F331" s="155"/>
      <c r="G331" s="155"/>
      <c r="H331" s="129"/>
      <c r="I331" s="129"/>
    </row>
    <row r="332" spans="1:9" ht="14.25">
      <c r="A332" s="155"/>
      <c r="B332" s="155"/>
      <c r="C332" s="155"/>
      <c r="D332" s="155"/>
      <c r="E332" s="155"/>
      <c r="F332" s="155"/>
      <c r="G332" s="155"/>
      <c r="H332" s="129"/>
      <c r="I332" s="129"/>
    </row>
    <row r="333" spans="1:9" ht="14.25">
      <c r="A333" s="155"/>
      <c r="B333" s="155"/>
      <c r="C333" s="155"/>
      <c r="D333" s="155"/>
      <c r="E333" s="155"/>
      <c r="F333" s="155"/>
      <c r="G333" s="155"/>
      <c r="H333" s="129"/>
      <c r="I333" s="129"/>
    </row>
    <row r="334" spans="1:9" ht="14.25">
      <c r="A334" s="155"/>
      <c r="B334" s="155"/>
      <c r="C334" s="155"/>
      <c r="D334" s="155"/>
      <c r="E334" s="155"/>
      <c r="F334" s="155"/>
      <c r="G334" s="155"/>
      <c r="H334" s="129"/>
      <c r="I334" s="129"/>
    </row>
    <row r="335" spans="1:9" ht="14.25">
      <c r="A335" s="155"/>
      <c r="B335" s="155"/>
      <c r="C335" s="155"/>
      <c r="D335" s="155"/>
      <c r="E335" s="155"/>
      <c r="F335" s="155"/>
      <c r="G335" s="155"/>
      <c r="H335" s="129"/>
      <c r="I335" s="129"/>
    </row>
    <row r="336" spans="1:9" ht="14.25">
      <c r="A336" s="155"/>
      <c r="B336" s="155"/>
      <c r="C336" s="155"/>
      <c r="D336" s="155"/>
      <c r="E336" s="155"/>
      <c r="F336" s="155"/>
      <c r="G336" s="155"/>
      <c r="H336" s="129"/>
      <c r="I336" s="129"/>
    </row>
    <row r="337" spans="1:9" ht="14.25">
      <c r="A337" s="155"/>
      <c r="B337" s="155"/>
      <c r="C337" s="155"/>
      <c r="D337" s="155"/>
      <c r="E337" s="155"/>
      <c r="F337" s="155"/>
      <c r="G337" s="155"/>
      <c r="H337" s="129"/>
      <c r="I337" s="129"/>
    </row>
    <row r="338" spans="1:9" ht="14.25">
      <c r="A338" s="155"/>
      <c r="B338" s="155"/>
      <c r="C338" s="155"/>
      <c r="D338" s="155"/>
      <c r="E338" s="155"/>
      <c r="F338" s="155"/>
      <c r="G338" s="155"/>
      <c r="H338" s="129"/>
      <c r="I338" s="129"/>
    </row>
    <row r="339" spans="1:9" ht="14.25">
      <c r="A339" s="155"/>
      <c r="B339" s="155"/>
      <c r="C339" s="155"/>
      <c r="D339" s="155"/>
      <c r="E339" s="155"/>
      <c r="F339" s="155"/>
      <c r="G339" s="155"/>
      <c r="H339" s="129"/>
      <c r="I339" s="129"/>
    </row>
    <row r="340" spans="1:9" ht="14.25">
      <c r="A340" s="155"/>
      <c r="B340" s="155"/>
      <c r="C340" s="155"/>
      <c r="D340" s="155"/>
      <c r="E340" s="155"/>
      <c r="F340" s="155"/>
      <c r="G340" s="155"/>
      <c r="H340" s="129"/>
      <c r="I340" s="129"/>
    </row>
    <row r="341" spans="1:9" ht="14.25">
      <c r="A341" s="155"/>
      <c r="B341" s="155"/>
      <c r="C341" s="155"/>
      <c r="D341" s="155"/>
      <c r="E341" s="155"/>
      <c r="F341" s="155"/>
      <c r="G341" s="155"/>
      <c r="H341" s="129"/>
      <c r="I341" s="129"/>
    </row>
    <row r="342" spans="1:9" ht="14.25">
      <c r="A342" s="155"/>
      <c r="B342" s="155"/>
      <c r="C342" s="155"/>
      <c r="D342" s="155"/>
      <c r="E342" s="155"/>
      <c r="F342" s="155"/>
      <c r="G342" s="155"/>
      <c r="H342" s="129"/>
      <c r="I342" s="129"/>
    </row>
    <row r="343" spans="1:9" ht="14.25">
      <c r="A343" s="155"/>
      <c r="B343" s="155"/>
      <c r="C343" s="155"/>
      <c r="D343" s="155"/>
      <c r="E343" s="155"/>
      <c r="F343" s="155"/>
      <c r="G343" s="155"/>
      <c r="H343" s="129"/>
      <c r="I343" s="129"/>
    </row>
    <row r="344" spans="1:9" ht="14.25">
      <c r="A344" s="155"/>
      <c r="B344" s="155"/>
      <c r="C344" s="155"/>
      <c r="D344" s="155"/>
      <c r="E344" s="155"/>
      <c r="F344" s="155"/>
      <c r="G344" s="155"/>
      <c r="H344" s="129"/>
      <c r="I344" s="129"/>
    </row>
    <row r="345" spans="1:9" ht="14.25">
      <c r="A345" s="155"/>
      <c r="B345" s="155"/>
      <c r="C345" s="155"/>
      <c r="D345" s="155"/>
      <c r="E345" s="155"/>
      <c r="F345" s="155"/>
      <c r="G345" s="155"/>
      <c r="H345" s="129"/>
      <c r="I345" s="129"/>
    </row>
    <row r="346" spans="1:9" ht="14.25">
      <c r="A346" s="155"/>
      <c r="B346" s="155"/>
      <c r="C346" s="155"/>
      <c r="D346" s="155"/>
      <c r="E346" s="155"/>
      <c r="F346" s="155"/>
      <c r="G346" s="155"/>
      <c r="H346" s="129"/>
      <c r="I346" s="129"/>
    </row>
    <row r="347" spans="1:9" ht="14.25">
      <c r="A347" s="155"/>
      <c r="B347" s="155"/>
      <c r="C347" s="155"/>
      <c r="D347" s="155"/>
      <c r="E347" s="155"/>
      <c r="F347" s="155"/>
      <c r="G347" s="155"/>
      <c r="H347" s="129"/>
      <c r="I347" s="129"/>
    </row>
    <row r="348" spans="1:9" ht="14.25">
      <c r="A348" s="155"/>
      <c r="B348" s="155"/>
      <c r="C348" s="155"/>
      <c r="D348" s="155"/>
      <c r="E348" s="155"/>
      <c r="F348" s="155"/>
      <c r="G348" s="155"/>
      <c r="H348" s="129"/>
      <c r="I348" s="129"/>
    </row>
    <row r="349" spans="1:9" ht="14.25">
      <c r="A349" s="155"/>
      <c r="B349" s="155"/>
      <c r="C349" s="155"/>
      <c r="D349" s="155"/>
      <c r="E349" s="155"/>
      <c r="F349" s="155"/>
      <c r="G349" s="155"/>
      <c r="H349" s="129"/>
      <c r="I349" s="129"/>
    </row>
    <row r="350" spans="1:9" ht="14.25">
      <c r="A350" s="155"/>
      <c r="B350" s="155"/>
      <c r="C350" s="155"/>
      <c r="D350" s="155"/>
      <c r="E350" s="155"/>
      <c r="F350" s="155"/>
      <c r="G350" s="155"/>
      <c r="H350" s="129"/>
      <c r="I350" s="129"/>
    </row>
    <row r="351" spans="1:9" ht="14.25">
      <c r="A351" s="155"/>
      <c r="B351" s="155"/>
      <c r="C351" s="155"/>
      <c r="D351" s="155"/>
      <c r="E351" s="155"/>
      <c r="F351" s="155"/>
      <c r="G351" s="155"/>
      <c r="H351" s="129"/>
      <c r="I351" s="129"/>
    </row>
    <row r="352" spans="1:9" ht="14.25">
      <c r="A352" s="155"/>
      <c r="B352" s="155"/>
      <c r="C352" s="155"/>
      <c r="D352" s="155"/>
      <c r="E352" s="155"/>
      <c r="F352" s="155"/>
      <c r="G352" s="155"/>
      <c r="H352" s="129"/>
      <c r="I352" s="129"/>
    </row>
    <row r="353" spans="1:9" ht="14.25">
      <c r="A353" s="155"/>
      <c r="B353" s="155"/>
      <c r="C353" s="155"/>
      <c r="D353" s="155"/>
      <c r="E353" s="155"/>
      <c r="F353" s="155"/>
      <c r="G353" s="155"/>
      <c r="H353" s="129"/>
      <c r="I353" s="129"/>
    </row>
    <row r="354" spans="1:9" ht="14.25">
      <c r="A354" s="155"/>
      <c r="B354" s="155"/>
      <c r="C354" s="155"/>
      <c r="D354" s="155"/>
      <c r="E354" s="155"/>
      <c r="F354" s="155"/>
      <c r="G354" s="155"/>
      <c r="H354" s="129"/>
      <c r="I354" s="129"/>
    </row>
    <row r="355" spans="1:9" ht="14.25">
      <c r="A355" s="155"/>
      <c r="B355" s="155"/>
      <c r="C355" s="155"/>
      <c r="D355" s="155"/>
      <c r="E355" s="155"/>
      <c r="F355" s="155"/>
      <c r="G355" s="155"/>
      <c r="H355" s="129"/>
      <c r="I355" s="129"/>
    </row>
    <row r="356" spans="1:9" ht="14.25">
      <c r="A356" s="155"/>
      <c r="B356" s="155"/>
      <c r="C356" s="155"/>
      <c r="D356" s="155"/>
      <c r="E356" s="155"/>
      <c r="F356" s="155"/>
      <c r="G356" s="155"/>
      <c r="H356" s="129"/>
      <c r="I356" s="129"/>
    </row>
    <row r="357" spans="1:9" ht="14.25">
      <c r="A357" s="155"/>
      <c r="B357" s="155"/>
      <c r="C357" s="155"/>
      <c r="D357" s="155"/>
      <c r="E357" s="155"/>
      <c r="F357" s="155"/>
      <c r="G357" s="155"/>
      <c r="H357" s="129"/>
      <c r="I357" s="129"/>
    </row>
    <row r="358" spans="1:9" ht="14.25">
      <c r="A358" s="155"/>
      <c r="B358" s="155"/>
      <c r="C358" s="155"/>
      <c r="D358" s="155"/>
      <c r="E358" s="155"/>
      <c r="F358" s="155"/>
      <c r="G358" s="155"/>
      <c r="H358" s="129"/>
      <c r="I358" s="129"/>
    </row>
    <row r="359" spans="1:9" ht="14.25">
      <c r="A359" s="155"/>
      <c r="B359" s="155"/>
      <c r="C359" s="155"/>
      <c r="D359" s="155"/>
      <c r="E359" s="155"/>
      <c r="F359" s="155"/>
      <c r="G359" s="155"/>
      <c r="H359" s="129"/>
      <c r="I359" s="129"/>
    </row>
    <row r="360" spans="1:9" ht="14.25">
      <c r="A360" s="155"/>
      <c r="B360" s="155"/>
      <c r="C360" s="155"/>
      <c r="D360" s="155"/>
      <c r="E360" s="155"/>
      <c r="F360" s="155"/>
      <c r="G360" s="155"/>
      <c r="H360" s="129"/>
      <c r="I360" s="129"/>
    </row>
    <row r="361" spans="1:9" ht="14.25">
      <c r="A361" s="155"/>
      <c r="B361" s="155"/>
      <c r="C361" s="155"/>
      <c r="D361" s="155"/>
      <c r="E361" s="155"/>
      <c r="F361" s="155"/>
      <c r="G361" s="155"/>
      <c r="H361" s="129"/>
      <c r="I361" s="129"/>
    </row>
    <row r="362" spans="1:9" ht="14.25">
      <c r="A362" s="155"/>
      <c r="B362" s="155"/>
      <c r="C362" s="155"/>
      <c r="D362" s="155"/>
      <c r="E362" s="155"/>
      <c r="F362" s="155"/>
      <c r="G362" s="155"/>
      <c r="H362" s="129"/>
      <c r="I362" s="129"/>
    </row>
    <row r="363" spans="1:9" ht="14.25">
      <c r="A363" s="155"/>
      <c r="B363" s="155"/>
      <c r="C363" s="155"/>
      <c r="D363" s="155"/>
      <c r="E363" s="155"/>
      <c r="F363" s="155"/>
      <c r="G363" s="155"/>
      <c r="H363" s="129"/>
      <c r="I363" s="129"/>
    </row>
    <row r="364" spans="1:9" ht="14.25">
      <c r="A364" s="155"/>
      <c r="B364" s="155"/>
      <c r="C364" s="155"/>
      <c r="D364" s="155"/>
      <c r="E364" s="155"/>
      <c r="F364" s="155"/>
      <c r="G364" s="155"/>
      <c r="H364" s="129"/>
      <c r="I364" s="129"/>
    </row>
    <row r="365" spans="1:9" ht="14.25">
      <c r="A365" s="155"/>
      <c r="B365" s="155"/>
      <c r="C365" s="155"/>
      <c r="D365" s="155"/>
      <c r="E365" s="155"/>
      <c r="F365" s="155"/>
      <c r="G365" s="155"/>
      <c r="H365" s="129"/>
      <c r="I365" s="129"/>
    </row>
    <row r="366" spans="1:9" ht="14.25">
      <c r="A366" s="155"/>
      <c r="B366" s="155"/>
      <c r="C366" s="155"/>
      <c r="D366" s="155"/>
      <c r="E366" s="155"/>
      <c r="F366" s="155"/>
      <c r="G366" s="155"/>
      <c r="H366" s="129"/>
      <c r="I366" s="129"/>
    </row>
    <row r="367" spans="1:9" ht="14.25">
      <c r="A367" s="155"/>
      <c r="B367" s="155"/>
      <c r="C367" s="155"/>
      <c r="D367" s="155"/>
      <c r="E367" s="155"/>
      <c r="F367" s="155"/>
      <c r="G367" s="155"/>
      <c r="H367" s="129"/>
      <c r="I367" s="129"/>
    </row>
    <row r="368" spans="1:9" ht="14.25">
      <c r="A368" s="155"/>
      <c r="B368" s="155"/>
      <c r="C368" s="155"/>
      <c r="D368" s="155"/>
      <c r="E368" s="155"/>
      <c r="F368" s="155"/>
      <c r="G368" s="155"/>
      <c r="H368" s="129"/>
      <c r="I368" s="129"/>
    </row>
    <row r="369" spans="1:9" ht="14.25">
      <c r="A369" s="155"/>
      <c r="B369" s="155"/>
      <c r="C369" s="155"/>
      <c r="D369" s="155"/>
      <c r="E369" s="155"/>
      <c r="F369" s="155"/>
      <c r="G369" s="155"/>
      <c r="H369" s="129"/>
      <c r="I369" s="129"/>
    </row>
    <row r="370" spans="1:9" ht="14.25">
      <c r="A370" s="155"/>
      <c r="B370" s="155"/>
      <c r="C370" s="155"/>
      <c r="D370" s="155"/>
      <c r="E370" s="155"/>
      <c r="F370" s="155"/>
      <c r="G370" s="155"/>
      <c r="H370" s="129"/>
      <c r="I370" s="129"/>
    </row>
    <row r="371" spans="1:9" ht="14.25">
      <c r="A371" s="155"/>
      <c r="B371" s="155"/>
      <c r="C371" s="155"/>
      <c r="D371" s="155"/>
      <c r="E371" s="155"/>
      <c r="F371" s="155"/>
      <c r="G371" s="155"/>
      <c r="H371" s="129"/>
      <c r="I371" s="129"/>
    </row>
    <row r="372" spans="1:9" ht="14.25">
      <c r="A372" s="155"/>
      <c r="B372" s="155"/>
      <c r="C372" s="155"/>
      <c r="D372" s="155"/>
      <c r="E372" s="155"/>
      <c r="F372" s="155"/>
      <c r="G372" s="155"/>
      <c r="H372" s="129"/>
      <c r="I372" s="129"/>
    </row>
    <row r="373" spans="1:9" ht="14.25">
      <c r="A373" s="155"/>
      <c r="B373" s="155"/>
      <c r="C373" s="155"/>
      <c r="D373" s="155"/>
      <c r="E373" s="155"/>
      <c r="F373" s="155"/>
      <c r="G373" s="155"/>
      <c r="H373" s="129"/>
      <c r="I373" s="129"/>
    </row>
    <row r="374" spans="1:9" ht="14.25">
      <c r="A374" s="155"/>
      <c r="B374" s="155"/>
      <c r="C374" s="155"/>
      <c r="D374" s="155"/>
      <c r="E374" s="155"/>
      <c r="F374" s="155"/>
      <c r="G374" s="155"/>
      <c r="H374" s="129"/>
      <c r="I374" s="129"/>
    </row>
    <row r="375" spans="1:9" ht="14.25">
      <c r="A375" s="155"/>
      <c r="B375" s="155"/>
      <c r="C375" s="155"/>
      <c r="D375" s="155"/>
      <c r="E375" s="155"/>
      <c r="F375" s="155"/>
      <c r="G375" s="155"/>
      <c r="H375" s="129"/>
      <c r="I375" s="129"/>
    </row>
    <row r="376" spans="1:9" ht="14.25">
      <c r="A376" s="155"/>
      <c r="B376" s="155"/>
      <c r="C376" s="155"/>
      <c r="D376" s="155"/>
      <c r="E376" s="155"/>
      <c r="F376" s="155"/>
      <c r="G376" s="155"/>
      <c r="H376" s="129"/>
      <c r="I376" s="129"/>
    </row>
    <row r="377" spans="1:9" ht="14.25">
      <c r="A377" s="155"/>
      <c r="B377" s="155"/>
      <c r="C377" s="155"/>
      <c r="D377" s="155"/>
      <c r="E377" s="155"/>
      <c r="F377" s="155"/>
      <c r="G377" s="155"/>
      <c r="H377" s="129"/>
      <c r="I377" s="129"/>
    </row>
    <row r="378" spans="1:9" ht="14.25">
      <c r="A378" s="155"/>
      <c r="B378" s="155"/>
      <c r="C378" s="155"/>
      <c r="D378" s="155"/>
      <c r="E378" s="155"/>
      <c r="F378" s="155"/>
      <c r="G378" s="155"/>
      <c r="H378" s="129"/>
      <c r="I378" s="129"/>
    </row>
    <row r="379" spans="1:9" ht="14.25">
      <c r="A379" s="155"/>
      <c r="B379" s="155"/>
      <c r="C379" s="155"/>
      <c r="D379" s="155"/>
      <c r="E379" s="155"/>
      <c r="F379" s="155"/>
      <c r="G379" s="155"/>
      <c r="H379" s="129"/>
      <c r="I379" s="129"/>
    </row>
    <row r="380" spans="1:9" ht="14.25">
      <c r="A380" s="155"/>
      <c r="B380" s="155"/>
      <c r="C380" s="155"/>
      <c r="D380" s="155"/>
      <c r="E380" s="155"/>
      <c r="F380" s="155"/>
      <c r="G380" s="155"/>
      <c r="H380" s="129"/>
      <c r="I380" s="129"/>
    </row>
    <row r="381" spans="1:9" ht="14.25">
      <c r="A381" s="155"/>
      <c r="B381" s="155"/>
      <c r="C381" s="155"/>
      <c r="D381" s="155"/>
      <c r="E381" s="155"/>
      <c r="F381" s="155"/>
      <c r="G381" s="155"/>
      <c r="H381" s="129"/>
      <c r="I381" s="129"/>
    </row>
    <row r="382" spans="1:9" ht="14.25">
      <c r="A382" s="155"/>
      <c r="B382" s="155"/>
      <c r="C382" s="155"/>
      <c r="D382" s="155"/>
      <c r="E382" s="155"/>
      <c r="F382" s="155"/>
      <c r="G382" s="155"/>
      <c r="H382" s="129"/>
      <c r="I382" s="129"/>
    </row>
    <row r="383" spans="1:9" ht="14.25">
      <c r="A383" s="155"/>
      <c r="B383" s="155"/>
      <c r="C383" s="155"/>
      <c r="D383" s="155"/>
      <c r="E383" s="155"/>
      <c r="F383" s="155"/>
      <c r="G383" s="155"/>
      <c r="H383" s="129"/>
      <c r="I383" s="129"/>
    </row>
    <row r="384" spans="1:9" ht="14.25">
      <c r="A384" s="155"/>
      <c r="B384" s="155"/>
      <c r="C384" s="155"/>
      <c r="D384" s="155"/>
      <c r="E384" s="155"/>
      <c r="F384" s="155"/>
      <c r="G384" s="155"/>
      <c r="H384" s="129"/>
      <c r="I384" s="129"/>
    </row>
    <row r="385" spans="1:9" ht="14.25">
      <c r="A385" s="155"/>
      <c r="B385" s="155"/>
      <c r="C385" s="155"/>
      <c r="D385" s="155"/>
      <c r="E385" s="155"/>
      <c r="F385" s="155"/>
      <c r="G385" s="155"/>
      <c r="H385" s="129"/>
      <c r="I385" s="129"/>
    </row>
    <row r="386" spans="1:9" ht="14.25">
      <c r="A386" s="155"/>
      <c r="B386" s="155"/>
      <c r="C386" s="155"/>
      <c r="D386" s="155"/>
      <c r="E386" s="155"/>
      <c r="F386" s="155"/>
      <c r="G386" s="155"/>
      <c r="H386" s="129"/>
      <c r="I386" s="129"/>
    </row>
    <row r="387" spans="1:9" ht="14.25">
      <c r="A387" s="155"/>
      <c r="B387" s="155"/>
      <c r="C387" s="155"/>
      <c r="D387" s="155"/>
      <c r="E387" s="155"/>
      <c r="F387" s="155"/>
      <c r="G387" s="155"/>
      <c r="H387" s="129"/>
      <c r="I387" s="129"/>
    </row>
    <row r="388" spans="1:9" ht="14.25">
      <c r="A388" s="155"/>
      <c r="B388" s="155"/>
      <c r="C388" s="155"/>
      <c r="D388" s="155"/>
      <c r="E388" s="155"/>
      <c r="F388" s="155"/>
      <c r="G388" s="155"/>
      <c r="H388" s="129"/>
      <c r="I388" s="129"/>
    </row>
    <row r="389" spans="1:9" ht="14.25">
      <c r="A389" s="155"/>
      <c r="B389" s="155"/>
      <c r="C389" s="155"/>
      <c r="D389" s="155"/>
      <c r="E389" s="155"/>
      <c r="F389" s="155"/>
      <c r="G389" s="155"/>
      <c r="H389" s="129"/>
      <c r="I389" s="129"/>
    </row>
    <row r="390" spans="1:9" ht="14.25">
      <c r="A390" s="155"/>
      <c r="B390" s="155"/>
      <c r="C390" s="155"/>
      <c r="D390" s="155"/>
      <c r="E390" s="155"/>
      <c r="F390" s="155"/>
      <c r="G390" s="155"/>
      <c r="H390" s="129"/>
      <c r="I390" s="129"/>
    </row>
    <row r="391" spans="1:9" ht="14.25">
      <c r="A391" s="155"/>
      <c r="B391" s="155"/>
      <c r="C391" s="155"/>
      <c r="D391" s="155"/>
      <c r="E391" s="155"/>
      <c r="F391" s="155"/>
      <c r="G391" s="155"/>
      <c r="H391" s="129"/>
      <c r="I391" s="129"/>
    </row>
    <row r="392" spans="1:9" ht="14.25">
      <c r="A392" s="155"/>
      <c r="B392" s="155"/>
      <c r="C392" s="155"/>
      <c r="D392" s="155"/>
      <c r="E392" s="155"/>
      <c r="F392" s="155"/>
      <c r="G392" s="155"/>
      <c r="H392" s="129"/>
      <c r="I392" s="129"/>
    </row>
    <row r="393" spans="1:9" ht="14.25">
      <c r="A393" s="155"/>
      <c r="B393" s="155"/>
      <c r="C393" s="155"/>
      <c r="D393" s="155"/>
      <c r="E393" s="155"/>
      <c r="F393" s="155"/>
      <c r="G393" s="155"/>
      <c r="H393" s="129"/>
      <c r="I393" s="129"/>
    </row>
    <row r="394" spans="1:9" ht="14.25">
      <c r="A394" s="155"/>
      <c r="B394" s="155"/>
      <c r="C394" s="155"/>
      <c r="D394" s="155"/>
      <c r="E394" s="155"/>
      <c r="F394" s="155"/>
      <c r="G394" s="155"/>
      <c r="H394" s="129"/>
      <c r="I394" s="129"/>
    </row>
    <row r="395" spans="1:9" ht="14.25">
      <c r="A395" s="155"/>
      <c r="B395" s="155"/>
      <c r="C395" s="155"/>
      <c r="D395" s="155"/>
      <c r="E395" s="155"/>
      <c r="F395" s="155"/>
      <c r="G395" s="155"/>
      <c r="H395" s="129"/>
      <c r="I395" s="129"/>
    </row>
    <row r="396" spans="1:9" ht="14.25">
      <c r="A396" s="155"/>
      <c r="B396" s="155"/>
      <c r="C396" s="155"/>
      <c r="D396" s="155"/>
      <c r="E396" s="155"/>
      <c r="F396" s="155"/>
      <c r="G396" s="155"/>
      <c r="H396" s="129"/>
      <c r="I396" s="129"/>
    </row>
    <row r="397" spans="1:9" ht="14.25">
      <c r="A397" s="155"/>
      <c r="B397" s="155"/>
      <c r="C397" s="155"/>
      <c r="D397" s="155"/>
      <c r="E397" s="155"/>
      <c r="F397" s="155"/>
      <c r="G397" s="155"/>
      <c r="H397" s="129"/>
      <c r="I397" s="129"/>
    </row>
    <row r="398" spans="1:9" ht="14.25">
      <c r="A398" s="155"/>
      <c r="B398" s="155"/>
      <c r="C398" s="155"/>
      <c r="D398" s="155"/>
      <c r="E398" s="155"/>
      <c r="F398" s="155"/>
      <c r="G398" s="155"/>
      <c r="H398" s="129"/>
      <c r="I398" s="129"/>
    </row>
    <row r="399" spans="1:9" ht="14.25">
      <c r="A399" s="155"/>
      <c r="B399" s="155"/>
      <c r="C399" s="155"/>
      <c r="D399" s="155"/>
      <c r="E399" s="155"/>
      <c r="F399" s="155"/>
      <c r="G399" s="155"/>
      <c r="H399" s="129"/>
      <c r="I399" s="129"/>
    </row>
    <row r="400" spans="1:9" ht="14.25">
      <c r="A400" s="155"/>
      <c r="B400" s="155"/>
      <c r="C400" s="155"/>
      <c r="D400" s="155"/>
      <c r="E400" s="155"/>
      <c r="F400" s="155"/>
      <c r="G400" s="155"/>
      <c r="H400" s="129"/>
      <c r="I400" s="129"/>
    </row>
    <row r="401" spans="1:9" ht="14.25">
      <c r="A401" s="155"/>
      <c r="B401" s="155"/>
      <c r="C401" s="155"/>
      <c r="D401" s="155"/>
      <c r="E401" s="155"/>
      <c r="F401" s="155"/>
      <c r="G401" s="155"/>
      <c r="H401" s="129"/>
      <c r="I401" s="129"/>
    </row>
    <row r="402" spans="1:9" ht="14.25">
      <c r="A402" s="155"/>
      <c r="B402" s="155"/>
      <c r="C402" s="155"/>
      <c r="D402" s="155"/>
      <c r="E402" s="155"/>
      <c r="F402" s="155"/>
      <c r="G402" s="155"/>
      <c r="H402" s="129"/>
      <c r="I402" s="129"/>
    </row>
    <row r="403" spans="1:9" ht="14.25">
      <c r="A403" s="155"/>
      <c r="B403" s="155"/>
      <c r="C403" s="155"/>
      <c r="D403" s="155"/>
      <c r="E403" s="155"/>
      <c r="F403" s="155"/>
      <c r="G403" s="155"/>
      <c r="H403" s="129"/>
      <c r="I403" s="129"/>
    </row>
    <row r="404" spans="1:9" ht="14.25">
      <c r="A404" s="155"/>
      <c r="B404" s="155"/>
      <c r="C404" s="155"/>
      <c r="D404" s="155"/>
      <c r="E404" s="155"/>
      <c r="F404" s="155"/>
      <c r="G404" s="155"/>
      <c r="H404" s="129"/>
      <c r="I404" s="129"/>
    </row>
    <row r="405" spans="1:9" ht="14.25">
      <c r="A405" s="155"/>
      <c r="B405" s="155"/>
      <c r="C405" s="155"/>
      <c r="D405" s="155"/>
      <c r="E405" s="155"/>
      <c r="F405" s="155"/>
      <c r="G405" s="155"/>
      <c r="H405" s="129"/>
      <c r="I405" s="129"/>
    </row>
    <row r="406" spans="1:9" ht="14.25">
      <c r="A406" s="155"/>
      <c r="B406" s="155"/>
      <c r="C406" s="155"/>
      <c r="D406" s="155"/>
      <c r="E406" s="155"/>
      <c r="F406" s="155"/>
      <c r="G406" s="155"/>
      <c r="H406" s="129"/>
      <c r="I406" s="129"/>
    </row>
    <row r="407" spans="1:9" ht="14.25">
      <c r="A407" s="155"/>
      <c r="B407" s="155"/>
      <c r="C407" s="155"/>
      <c r="D407" s="155"/>
      <c r="E407" s="155"/>
      <c r="F407" s="155"/>
      <c r="G407" s="155"/>
      <c r="H407" s="129"/>
      <c r="I407" s="129"/>
    </row>
    <row r="408" spans="1:9" ht="14.25">
      <c r="A408" s="155"/>
      <c r="B408" s="155"/>
      <c r="C408" s="155"/>
      <c r="D408" s="155"/>
      <c r="E408" s="155"/>
      <c r="F408" s="155"/>
      <c r="G408" s="155"/>
      <c r="H408" s="129"/>
      <c r="I408" s="129"/>
    </row>
    <row r="409" spans="1:9" ht="14.25">
      <c r="A409" s="155"/>
      <c r="B409" s="155"/>
      <c r="C409" s="155"/>
      <c r="D409" s="155"/>
      <c r="E409" s="155"/>
      <c r="F409" s="155"/>
      <c r="G409" s="155"/>
      <c r="H409" s="129"/>
      <c r="I409" s="129"/>
    </row>
    <row r="410" spans="1:9" ht="14.25">
      <c r="A410" s="155"/>
      <c r="B410" s="155"/>
      <c r="C410" s="155"/>
      <c r="D410" s="155"/>
      <c r="E410" s="155"/>
      <c r="F410" s="155"/>
      <c r="G410" s="155"/>
      <c r="H410" s="129"/>
      <c r="I410" s="129"/>
    </row>
    <row r="411" spans="1:9" ht="14.25">
      <c r="A411" s="155"/>
      <c r="B411" s="155"/>
      <c r="C411" s="155"/>
      <c r="D411" s="155"/>
      <c r="E411" s="155"/>
      <c r="F411" s="155"/>
      <c r="G411" s="155"/>
      <c r="H411" s="129"/>
      <c r="I411" s="129"/>
    </row>
    <row r="412" spans="1:9" ht="14.25">
      <c r="A412" s="155"/>
      <c r="B412" s="155"/>
      <c r="C412" s="155"/>
      <c r="D412" s="155"/>
      <c r="E412" s="155"/>
      <c r="F412" s="155"/>
      <c r="G412" s="155"/>
      <c r="H412" s="129"/>
      <c r="I412" s="129"/>
    </row>
    <row r="413" spans="1:9" ht="14.25">
      <c r="A413" s="155"/>
      <c r="B413" s="155"/>
      <c r="C413" s="155"/>
      <c r="D413" s="155"/>
      <c r="E413" s="155"/>
      <c r="F413" s="155"/>
      <c r="G413" s="155"/>
      <c r="H413" s="129"/>
      <c r="I413" s="129"/>
    </row>
    <row r="414" spans="1:9" ht="14.25">
      <c r="A414" s="155"/>
      <c r="B414" s="155"/>
      <c r="C414" s="155"/>
      <c r="D414" s="155"/>
      <c r="E414" s="155"/>
      <c r="F414" s="155"/>
      <c r="G414" s="155"/>
      <c r="H414" s="129"/>
      <c r="I414" s="129"/>
    </row>
    <row r="415" spans="1:9" ht="14.25">
      <c r="A415" s="155"/>
      <c r="B415" s="155"/>
      <c r="C415" s="155"/>
      <c r="D415" s="155"/>
      <c r="E415" s="155"/>
      <c r="F415" s="155"/>
      <c r="G415" s="155"/>
      <c r="H415" s="129"/>
      <c r="I415" s="129"/>
    </row>
    <row r="416" spans="1:9" ht="14.25">
      <c r="A416" s="155"/>
      <c r="B416" s="155"/>
      <c r="C416" s="155"/>
      <c r="D416" s="155"/>
      <c r="E416" s="155"/>
      <c r="F416" s="155"/>
      <c r="G416" s="155"/>
      <c r="H416" s="129"/>
      <c r="I416" s="129"/>
    </row>
    <row r="417" spans="1:9" ht="14.25">
      <c r="A417" s="155"/>
      <c r="B417" s="155"/>
      <c r="C417" s="155"/>
      <c r="D417" s="155"/>
      <c r="E417" s="155"/>
      <c r="F417" s="155"/>
      <c r="G417" s="155"/>
      <c r="H417" s="129"/>
      <c r="I417" s="129"/>
    </row>
    <row r="418" spans="1:9" ht="14.25">
      <c r="A418" s="155"/>
      <c r="B418" s="155"/>
      <c r="C418" s="155"/>
      <c r="D418" s="155"/>
      <c r="E418" s="155"/>
      <c r="F418" s="155"/>
      <c r="G418" s="155"/>
      <c r="H418" s="129"/>
      <c r="I418" s="129"/>
    </row>
    <row r="419" spans="1:9" ht="14.25">
      <c r="A419" s="155"/>
      <c r="B419" s="155"/>
      <c r="C419" s="155"/>
      <c r="D419" s="155"/>
      <c r="E419" s="155"/>
      <c r="F419" s="155"/>
      <c r="G419" s="155"/>
      <c r="H419" s="129"/>
      <c r="I419" s="129"/>
    </row>
    <row r="420" spans="1:9" ht="14.25">
      <c r="A420" s="155"/>
      <c r="B420" s="155"/>
      <c r="C420" s="155"/>
      <c r="D420" s="155"/>
      <c r="E420" s="155"/>
      <c r="F420" s="155"/>
      <c r="G420" s="155"/>
      <c r="H420" s="129"/>
      <c r="I420" s="129"/>
    </row>
    <row r="421" spans="1:9" ht="14.25">
      <c r="A421" s="155"/>
      <c r="B421" s="155"/>
      <c r="C421" s="155"/>
      <c r="D421" s="155"/>
      <c r="E421" s="155"/>
      <c r="F421" s="155"/>
      <c r="G421" s="155"/>
      <c r="H421" s="129"/>
      <c r="I421" s="129"/>
    </row>
    <row r="422" spans="1:9" ht="14.25">
      <c r="A422" s="155"/>
      <c r="B422" s="155"/>
      <c r="C422" s="155"/>
      <c r="D422" s="155"/>
      <c r="E422" s="155"/>
      <c r="F422" s="155"/>
      <c r="G422" s="155"/>
      <c r="H422" s="129"/>
      <c r="I422" s="129"/>
    </row>
    <row r="423" spans="1:9" ht="14.25">
      <c r="A423" s="155"/>
      <c r="B423" s="155"/>
      <c r="C423" s="155"/>
      <c r="D423" s="155"/>
      <c r="E423" s="155"/>
      <c r="F423" s="155"/>
      <c r="G423" s="155"/>
      <c r="H423" s="129"/>
      <c r="I423" s="129"/>
    </row>
    <row r="424" spans="1:9" ht="14.25">
      <c r="A424" s="155"/>
      <c r="B424" s="155"/>
      <c r="C424" s="155"/>
      <c r="D424" s="155"/>
      <c r="E424" s="155"/>
      <c r="F424" s="155"/>
      <c r="G424" s="155"/>
      <c r="H424" s="129"/>
      <c r="I424" s="129"/>
    </row>
    <row r="425" spans="1:9" ht="14.25">
      <c r="A425" s="155"/>
      <c r="B425" s="155"/>
      <c r="C425" s="155"/>
      <c r="D425" s="155"/>
      <c r="E425" s="155"/>
      <c r="F425" s="155"/>
      <c r="G425" s="155"/>
      <c r="H425" s="129"/>
      <c r="I425" s="129"/>
    </row>
    <row r="426" spans="1:9" ht="14.25">
      <c r="A426" s="155"/>
      <c r="B426" s="155"/>
      <c r="C426" s="155"/>
      <c r="D426" s="155"/>
      <c r="E426" s="155"/>
      <c r="F426" s="155"/>
      <c r="G426" s="155"/>
      <c r="H426" s="129"/>
      <c r="I426" s="129"/>
    </row>
    <row r="427" spans="1:9" ht="14.25">
      <c r="A427" s="155"/>
      <c r="B427" s="155"/>
      <c r="C427" s="155"/>
      <c r="D427" s="155"/>
      <c r="E427" s="155"/>
      <c r="F427" s="155"/>
      <c r="G427" s="155"/>
      <c r="H427" s="129"/>
      <c r="I427" s="129"/>
    </row>
    <row r="428" spans="1:9" ht="14.25">
      <c r="A428" s="155"/>
      <c r="B428" s="155"/>
      <c r="C428" s="155"/>
      <c r="D428" s="155"/>
      <c r="E428" s="155"/>
      <c r="F428" s="155"/>
      <c r="G428" s="155"/>
      <c r="H428" s="129"/>
      <c r="I428" s="129"/>
    </row>
    <row r="429" spans="1:9" ht="14.25">
      <c r="A429" s="155"/>
      <c r="B429" s="155"/>
      <c r="C429" s="155"/>
      <c r="D429" s="155"/>
      <c r="E429" s="155"/>
      <c r="F429" s="155"/>
      <c r="G429" s="155"/>
      <c r="H429" s="129"/>
      <c r="I429" s="129"/>
    </row>
    <row r="430" spans="1:9" ht="14.25">
      <c r="A430" s="155"/>
      <c r="B430" s="155"/>
      <c r="C430" s="155"/>
      <c r="D430" s="155"/>
      <c r="E430" s="155"/>
      <c r="F430" s="155"/>
      <c r="G430" s="155"/>
      <c r="H430" s="129"/>
      <c r="I430" s="129"/>
    </row>
    <row r="431" spans="1:9" ht="14.25">
      <c r="A431" s="155"/>
      <c r="B431" s="155"/>
      <c r="C431" s="155"/>
      <c r="D431" s="155"/>
      <c r="E431" s="155"/>
      <c r="F431" s="155"/>
      <c r="G431" s="155"/>
      <c r="H431" s="129"/>
      <c r="I431" s="129"/>
    </row>
    <row r="432" spans="1:9" ht="14.25">
      <c r="A432" s="155"/>
      <c r="B432" s="155"/>
      <c r="C432" s="155"/>
      <c r="D432" s="155"/>
      <c r="E432" s="155"/>
      <c r="F432" s="155"/>
      <c r="G432" s="155"/>
      <c r="H432" s="129"/>
      <c r="I432" s="129"/>
    </row>
    <row r="433" spans="1:9" ht="14.25">
      <c r="A433" s="155"/>
      <c r="B433" s="155"/>
      <c r="C433" s="155"/>
      <c r="D433" s="155"/>
      <c r="E433" s="155"/>
      <c r="F433" s="155"/>
      <c r="G433" s="155"/>
      <c r="H433" s="129"/>
      <c r="I433" s="129"/>
    </row>
    <row r="434" spans="1:9" ht="14.25">
      <c r="A434" s="155"/>
      <c r="B434" s="155"/>
      <c r="C434" s="155"/>
      <c r="D434" s="155"/>
      <c r="E434" s="155"/>
      <c r="F434" s="155"/>
      <c r="G434" s="155"/>
      <c r="H434" s="129"/>
      <c r="I434" s="129"/>
    </row>
    <row r="435" spans="1:9" ht="14.25">
      <c r="A435" s="155"/>
      <c r="B435" s="155"/>
      <c r="C435" s="155"/>
      <c r="D435" s="155"/>
      <c r="E435" s="155"/>
      <c r="F435" s="155"/>
      <c r="G435" s="155"/>
      <c r="H435" s="129"/>
      <c r="I435" s="129"/>
    </row>
    <row r="436" spans="1:9" ht="14.25">
      <c r="A436" s="155"/>
      <c r="B436" s="155"/>
      <c r="C436" s="155"/>
      <c r="D436" s="155"/>
      <c r="E436" s="155"/>
      <c r="F436" s="155"/>
      <c r="G436" s="155"/>
      <c r="H436" s="129"/>
      <c r="I436" s="129"/>
    </row>
    <row r="437" spans="1:9" ht="14.25">
      <c r="A437" s="155"/>
      <c r="B437" s="155"/>
      <c r="C437" s="155"/>
      <c r="D437" s="155"/>
      <c r="E437" s="155"/>
      <c r="F437" s="155"/>
      <c r="G437" s="155"/>
      <c r="H437" s="129"/>
      <c r="I437" s="129"/>
    </row>
    <row r="438" spans="1:9" ht="14.25">
      <c r="A438" s="155"/>
      <c r="B438" s="155"/>
      <c r="C438" s="155"/>
      <c r="D438" s="155"/>
      <c r="E438" s="155"/>
      <c r="F438" s="155"/>
      <c r="G438" s="155"/>
      <c r="H438" s="129"/>
      <c r="I438" s="129"/>
    </row>
    <row r="439" spans="1:9" ht="14.25">
      <c r="A439" s="155"/>
      <c r="B439" s="155"/>
      <c r="C439" s="155"/>
      <c r="D439" s="155"/>
      <c r="E439" s="155"/>
      <c r="F439" s="155"/>
      <c r="G439" s="155"/>
      <c r="H439" s="129"/>
      <c r="I439" s="129"/>
    </row>
    <row r="440" spans="1:9" ht="14.25">
      <c r="A440" s="155"/>
      <c r="B440" s="155"/>
      <c r="C440" s="155"/>
      <c r="D440" s="155"/>
      <c r="E440" s="155"/>
      <c r="F440" s="155"/>
      <c r="G440" s="155"/>
      <c r="H440" s="129"/>
      <c r="I440" s="129"/>
    </row>
    <row r="441" spans="1:9" ht="14.25">
      <c r="A441" s="155"/>
      <c r="B441" s="155"/>
      <c r="C441" s="155"/>
      <c r="D441" s="155"/>
      <c r="E441" s="155"/>
      <c r="F441" s="155"/>
      <c r="G441" s="155"/>
      <c r="H441" s="129"/>
      <c r="I441" s="129"/>
    </row>
    <row r="442" spans="1:9" ht="14.25">
      <c r="A442" s="155"/>
      <c r="B442" s="155"/>
      <c r="C442" s="155"/>
      <c r="D442" s="155"/>
      <c r="E442" s="155"/>
      <c r="F442" s="155"/>
      <c r="G442" s="155"/>
      <c r="H442" s="129"/>
      <c r="I442" s="129"/>
    </row>
    <row r="443" spans="1:9" ht="14.25">
      <c r="A443" s="155"/>
      <c r="B443" s="155"/>
      <c r="C443" s="155"/>
      <c r="D443" s="155"/>
      <c r="E443" s="155"/>
      <c r="F443" s="155"/>
      <c r="G443" s="155"/>
      <c r="H443" s="129"/>
      <c r="I443" s="129"/>
    </row>
    <row r="444" spans="1:9" ht="14.25">
      <c r="A444" s="155"/>
      <c r="B444" s="155"/>
      <c r="C444" s="155"/>
      <c r="D444" s="155"/>
      <c r="E444" s="155"/>
      <c r="F444" s="155"/>
      <c r="G444" s="155"/>
      <c r="H444" s="129"/>
      <c r="I444" s="129"/>
    </row>
    <row r="445" spans="1:9" ht="14.25">
      <c r="A445" s="155"/>
      <c r="B445" s="155"/>
      <c r="C445" s="155"/>
      <c r="D445" s="155"/>
      <c r="E445" s="155"/>
      <c r="F445" s="155"/>
      <c r="G445" s="155"/>
      <c r="H445" s="129"/>
      <c r="I445" s="129"/>
    </row>
    <row r="446" spans="1:9" ht="14.25">
      <c r="A446" s="155"/>
      <c r="B446" s="155"/>
      <c r="C446" s="155"/>
      <c r="D446" s="155"/>
      <c r="E446" s="155"/>
      <c r="F446" s="155"/>
      <c r="G446" s="155"/>
      <c r="H446" s="129"/>
      <c r="I446" s="129"/>
    </row>
    <row r="447" spans="1:9" ht="14.25">
      <c r="A447" s="155"/>
      <c r="B447" s="155"/>
      <c r="C447" s="155"/>
      <c r="D447" s="155"/>
      <c r="E447" s="155"/>
      <c r="F447" s="155"/>
      <c r="G447" s="155"/>
      <c r="H447" s="129"/>
      <c r="I447" s="129"/>
    </row>
    <row r="448" spans="1:9" ht="14.25">
      <c r="A448" s="155"/>
      <c r="B448" s="155"/>
      <c r="C448" s="155"/>
      <c r="D448" s="155"/>
      <c r="E448" s="155"/>
      <c r="F448" s="155"/>
      <c r="G448" s="155"/>
      <c r="H448" s="129"/>
      <c r="I448" s="129"/>
    </row>
    <row r="449" spans="1:9" ht="14.25">
      <c r="A449" s="155"/>
      <c r="B449" s="155"/>
      <c r="C449" s="155"/>
      <c r="D449" s="155"/>
      <c r="E449" s="155"/>
      <c r="F449" s="155"/>
      <c r="G449" s="155"/>
      <c r="H449" s="129"/>
      <c r="I449" s="129"/>
    </row>
    <row r="450" spans="1:9" ht="14.25">
      <c r="A450" s="155"/>
      <c r="B450" s="155"/>
      <c r="C450" s="155"/>
      <c r="D450" s="155"/>
      <c r="E450" s="155"/>
      <c r="F450" s="155"/>
      <c r="G450" s="155"/>
      <c r="H450" s="129"/>
      <c r="I450" s="129"/>
    </row>
    <row r="451" spans="1:9" ht="14.25">
      <c r="A451" s="155"/>
      <c r="B451" s="155"/>
      <c r="C451" s="155"/>
      <c r="D451" s="155"/>
      <c r="E451" s="155"/>
      <c r="F451" s="155"/>
      <c r="G451" s="155"/>
      <c r="H451" s="129"/>
      <c r="I451" s="129"/>
    </row>
    <row r="452" spans="1:9" ht="14.25">
      <c r="A452" s="155"/>
      <c r="B452" s="155"/>
      <c r="C452" s="155"/>
      <c r="D452" s="155"/>
      <c r="E452" s="155"/>
      <c r="F452" s="155"/>
      <c r="G452" s="155"/>
      <c r="H452" s="129"/>
      <c r="I452" s="129"/>
    </row>
    <row r="453" spans="1:9" ht="14.25">
      <c r="A453" s="155"/>
      <c r="B453" s="155"/>
      <c r="C453" s="155"/>
      <c r="D453" s="155"/>
      <c r="E453" s="155"/>
      <c r="F453" s="155"/>
      <c r="G453" s="155"/>
      <c r="H453" s="129"/>
      <c r="I453" s="129"/>
    </row>
    <row r="454" spans="1:9" ht="14.25">
      <c r="A454" s="155"/>
      <c r="B454" s="155"/>
      <c r="C454" s="155"/>
      <c r="D454" s="155"/>
      <c r="E454" s="155"/>
      <c r="F454" s="155"/>
      <c r="G454" s="155"/>
      <c r="H454" s="129"/>
      <c r="I454" s="129"/>
    </row>
    <row r="455" spans="1:9" ht="14.25">
      <c r="A455" s="155"/>
      <c r="B455" s="155"/>
      <c r="C455" s="155"/>
      <c r="D455" s="155"/>
      <c r="E455" s="155"/>
      <c r="F455" s="155"/>
      <c r="G455" s="155"/>
      <c r="H455" s="129"/>
      <c r="I455" s="129"/>
    </row>
    <row r="456" spans="1:9" ht="14.25">
      <c r="A456" s="155"/>
      <c r="B456" s="155"/>
      <c r="C456" s="155"/>
      <c r="D456" s="155"/>
      <c r="E456" s="155"/>
      <c r="F456" s="155"/>
      <c r="G456" s="155"/>
      <c r="H456" s="129"/>
      <c r="I456" s="129"/>
    </row>
    <row r="457" spans="1:9" ht="14.25">
      <c r="A457" s="155"/>
      <c r="B457" s="155"/>
      <c r="C457" s="155"/>
      <c r="D457" s="155"/>
      <c r="E457" s="155"/>
      <c r="F457" s="155"/>
      <c r="G457" s="155"/>
      <c r="H457" s="129"/>
      <c r="I457" s="129"/>
    </row>
    <row r="458" spans="1:9" ht="14.25">
      <c r="A458" s="155"/>
      <c r="B458" s="155"/>
      <c r="C458" s="155"/>
      <c r="D458" s="155"/>
      <c r="E458" s="155"/>
      <c r="F458" s="155"/>
      <c r="G458" s="155"/>
      <c r="H458" s="129"/>
      <c r="I458" s="129"/>
    </row>
    <row r="459" spans="1:9" ht="14.25">
      <c r="A459" s="155"/>
      <c r="B459" s="155"/>
      <c r="C459" s="155"/>
      <c r="D459" s="155"/>
      <c r="E459" s="155"/>
      <c r="F459" s="155"/>
      <c r="G459" s="155"/>
      <c r="H459" s="129"/>
      <c r="I459" s="129"/>
    </row>
    <row r="460" spans="1:9" ht="14.25">
      <c r="A460" s="155"/>
      <c r="B460" s="155"/>
      <c r="C460" s="155"/>
      <c r="D460" s="155"/>
      <c r="E460" s="155"/>
      <c r="F460" s="155"/>
      <c r="G460" s="155"/>
      <c r="H460" s="129"/>
      <c r="I460" s="129"/>
    </row>
    <row r="461" spans="1:9" ht="14.25">
      <c r="A461" s="155"/>
      <c r="B461" s="155"/>
      <c r="C461" s="155"/>
      <c r="D461" s="155"/>
      <c r="E461" s="155"/>
      <c r="F461" s="155"/>
      <c r="G461" s="155"/>
      <c r="H461" s="129"/>
      <c r="I461" s="129"/>
    </row>
    <row r="462" spans="1:9" ht="14.25">
      <c r="A462" s="155"/>
      <c r="B462" s="155"/>
      <c r="C462" s="155"/>
      <c r="D462" s="155"/>
      <c r="E462" s="155"/>
      <c r="F462" s="155"/>
      <c r="G462" s="155"/>
      <c r="H462" s="129"/>
      <c r="I462" s="129"/>
    </row>
    <row r="463" spans="1:9" ht="14.25">
      <c r="A463" s="155"/>
      <c r="B463" s="155"/>
      <c r="C463" s="155"/>
      <c r="D463" s="155"/>
      <c r="E463" s="155"/>
      <c r="F463" s="155"/>
      <c r="G463" s="155"/>
      <c r="H463" s="129"/>
      <c r="I463" s="129"/>
    </row>
    <row r="464" spans="1:9" ht="14.25">
      <c r="A464" s="155"/>
      <c r="B464" s="155"/>
      <c r="C464" s="155"/>
      <c r="D464" s="155"/>
      <c r="E464" s="155"/>
      <c r="F464" s="155"/>
      <c r="G464" s="155"/>
      <c r="H464" s="129"/>
      <c r="I464" s="129"/>
    </row>
    <row r="465" spans="1:9" ht="14.25">
      <c r="A465" s="155"/>
      <c r="B465" s="155"/>
      <c r="C465" s="155"/>
      <c r="D465" s="155"/>
      <c r="E465" s="155"/>
      <c r="F465" s="155"/>
      <c r="G465" s="155"/>
      <c r="H465" s="129"/>
      <c r="I465" s="129"/>
    </row>
    <row r="466" spans="1:9" ht="14.25">
      <c r="A466" s="155"/>
      <c r="B466" s="155"/>
      <c r="C466" s="155"/>
      <c r="D466" s="155"/>
      <c r="E466" s="155"/>
      <c r="F466" s="155"/>
      <c r="G466" s="155"/>
      <c r="H466" s="129"/>
      <c r="I466" s="129"/>
    </row>
    <row r="467" spans="1:9" ht="14.25">
      <c r="A467" s="155"/>
      <c r="B467" s="155"/>
      <c r="C467" s="155"/>
      <c r="D467" s="155"/>
      <c r="E467" s="155"/>
      <c r="F467" s="155"/>
      <c r="G467" s="155"/>
      <c r="H467" s="129"/>
      <c r="I467" s="129"/>
    </row>
    <row r="468" spans="1:9" ht="14.25">
      <c r="A468" s="155"/>
      <c r="B468" s="155"/>
      <c r="C468" s="155"/>
      <c r="D468" s="155"/>
      <c r="E468" s="155"/>
      <c r="F468" s="155"/>
      <c r="G468" s="155"/>
      <c r="H468" s="129"/>
      <c r="I468" s="129"/>
    </row>
    <row r="469" spans="1:9" ht="14.25">
      <c r="A469" s="155"/>
      <c r="B469" s="155"/>
      <c r="C469" s="155"/>
      <c r="D469" s="155"/>
      <c r="E469" s="155"/>
      <c r="F469" s="155"/>
      <c r="G469" s="155"/>
      <c r="H469" s="129"/>
      <c r="I469" s="129"/>
    </row>
    <row r="470" spans="1:9" ht="14.25">
      <c r="A470" s="155"/>
      <c r="B470" s="155"/>
      <c r="C470" s="155"/>
      <c r="D470" s="155"/>
      <c r="E470" s="155"/>
      <c r="F470" s="155"/>
      <c r="G470" s="155"/>
      <c r="H470" s="129"/>
      <c r="I470" s="129"/>
    </row>
    <row r="471" spans="1:9" ht="14.25">
      <c r="A471" s="155"/>
      <c r="B471" s="155"/>
      <c r="C471" s="155"/>
      <c r="D471" s="155"/>
      <c r="E471" s="155"/>
      <c r="F471" s="155"/>
      <c r="G471" s="155"/>
      <c r="H471" s="129"/>
      <c r="I471" s="129"/>
    </row>
    <row r="472" spans="1:9" ht="14.25">
      <c r="A472" s="155"/>
      <c r="B472" s="155"/>
      <c r="C472" s="155"/>
      <c r="D472" s="155"/>
      <c r="E472" s="155"/>
      <c r="F472" s="155"/>
      <c r="G472" s="155"/>
      <c r="H472" s="129"/>
      <c r="I472" s="129"/>
    </row>
    <row r="473" spans="1:9" ht="14.25">
      <c r="A473" s="155"/>
      <c r="B473" s="155"/>
      <c r="C473" s="155"/>
      <c r="D473" s="155"/>
      <c r="E473" s="155"/>
      <c r="F473" s="155"/>
      <c r="G473" s="155"/>
      <c r="H473" s="129"/>
      <c r="I473" s="129"/>
    </row>
    <row r="474" spans="1:9" ht="14.25">
      <c r="A474" s="155"/>
      <c r="B474" s="155"/>
      <c r="C474" s="155"/>
      <c r="D474" s="155"/>
      <c r="E474" s="155"/>
      <c r="F474" s="155"/>
      <c r="G474" s="155"/>
      <c r="H474" s="129"/>
      <c r="I474" s="129"/>
    </row>
    <row r="475" spans="1:9" ht="14.25">
      <c r="A475" s="155"/>
      <c r="B475" s="155"/>
      <c r="C475" s="155"/>
      <c r="D475" s="155"/>
      <c r="E475" s="155"/>
      <c r="F475" s="155"/>
      <c r="G475" s="155"/>
      <c r="H475" s="129"/>
      <c r="I475" s="129"/>
    </row>
    <row r="476" spans="1:9" ht="14.25">
      <c r="A476" s="155"/>
      <c r="B476" s="155"/>
      <c r="C476" s="155"/>
      <c r="D476" s="155"/>
      <c r="E476" s="155"/>
      <c r="F476" s="155"/>
      <c r="G476" s="155"/>
      <c r="H476" s="129"/>
      <c r="I476" s="129"/>
    </row>
    <row r="477" spans="1:9" ht="14.25">
      <c r="A477" s="155"/>
      <c r="B477" s="155"/>
      <c r="C477" s="155"/>
      <c r="D477" s="155"/>
      <c r="E477" s="155"/>
      <c r="F477" s="155"/>
      <c r="G477" s="155"/>
      <c r="H477" s="129"/>
      <c r="I477" s="129"/>
    </row>
    <row r="478" spans="1:9" ht="14.25">
      <c r="A478" s="155"/>
      <c r="B478" s="155"/>
      <c r="C478" s="155"/>
      <c r="D478" s="155"/>
      <c r="E478" s="155"/>
      <c r="F478" s="155"/>
      <c r="G478" s="155"/>
      <c r="H478" s="129"/>
      <c r="I478" s="129"/>
    </row>
    <row r="479" spans="1:9" ht="14.25">
      <c r="A479" s="155"/>
      <c r="B479" s="155"/>
      <c r="C479" s="155"/>
      <c r="D479" s="155"/>
      <c r="E479" s="155"/>
      <c r="F479" s="155"/>
      <c r="G479" s="155"/>
      <c r="H479" s="129"/>
      <c r="I479" s="129"/>
    </row>
    <row r="480" spans="1:9" ht="14.25">
      <c r="A480" s="155"/>
      <c r="B480" s="155"/>
      <c r="C480" s="155"/>
      <c r="D480" s="155"/>
      <c r="E480" s="155"/>
      <c r="F480" s="155"/>
      <c r="G480" s="155"/>
      <c r="H480" s="129"/>
      <c r="I480" s="129"/>
    </row>
    <row r="481" spans="1:9" ht="14.25">
      <c r="A481" s="155"/>
      <c r="B481" s="155"/>
      <c r="C481" s="155"/>
      <c r="D481" s="155"/>
      <c r="E481" s="155"/>
      <c r="F481" s="155"/>
      <c r="G481" s="155"/>
      <c r="H481" s="129"/>
      <c r="I481" s="129"/>
    </row>
    <row r="482" spans="1:9" ht="14.25">
      <c r="A482" s="155"/>
      <c r="B482" s="155"/>
      <c r="C482" s="155"/>
      <c r="D482" s="155"/>
      <c r="E482" s="155"/>
      <c r="F482" s="155"/>
      <c r="G482" s="155"/>
      <c r="H482" s="129"/>
      <c r="I482" s="129"/>
    </row>
    <row r="483" spans="1:9" ht="14.25">
      <c r="A483" s="155"/>
      <c r="B483" s="155"/>
      <c r="C483" s="155"/>
      <c r="D483" s="155"/>
      <c r="E483" s="155"/>
      <c r="F483" s="155"/>
      <c r="G483" s="155"/>
      <c r="H483" s="129"/>
      <c r="I483" s="129"/>
    </row>
    <row r="484" spans="1:9" ht="14.25">
      <c r="A484" s="155"/>
      <c r="B484" s="155"/>
      <c r="C484" s="155"/>
      <c r="D484" s="155"/>
      <c r="E484" s="155"/>
      <c r="F484" s="155"/>
      <c r="G484" s="155"/>
      <c r="H484" s="129"/>
      <c r="I484" s="129"/>
    </row>
    <row r="485" spans="1:9" ht="14.25">
      <c r="A485" s="155"/>
      <c r="B485" s="155"/>
      <c r="C485" s="155"/>
      <c r="D485" s="155"/>
      <c r="E485" s="155"/>
      <c r="F485" s="155"/>
      <c r="G485" s="155"/>
      <c r="H485" s="129"/>
      <c r="I485" s="129"/>
    </row>
    <row r="486" spans="1:9" ht="14.25">
      <c r="A486" s="155"/>
      <c r="B486" s="155"/>
      <c r="C486" s="155"/>
      <c r="D486" s="155"/>
      <c r="E486" s="155"/>
      <c r="F486" s="155"/>
      <c r="G486" s="155"/>
      <c r="H486" s="129"/>
      <c r="I486" s="129"/>
    </row>
    <row r="487" spans="1:9" ht="14.25">
      <c r="A487" s="155"/>
      <c r="B487" s="155"/>
      <c r="C487" s="155"/>
      <c r="D487" s="155"/>
      <c r="E487" s="155"/>
      <c r="F487" s="155"/>
      <c r="G487" s="155"/>
      <c r="H487" s="129"/>
      <c r="I487" s="129"/>
    </row>
    <row r="488" spans="1:9" ht="14.25">
      <c r="A488" s="155"/>
      <c r="B488" s="155"/>
      <c r="C488" s="155"/>
      <c r="D488" s="155"/>
      <c r="E488" s="155"/>
      <c r="F488" s="155"/>
      <c r="G488" s="155"/>
      <c r="H488" s="129"/>
      <c r="I488" s="129"/>
    </row>
    <row r="489" spans="1:9" ht="14.25">
      <c r="A489" s="155"/>
      <c r="B489" s="155"/>
      <c r="C489" s="155"/>
      <c r="D489" s="155"/>
      <c r="E489" s="155"/>
      <c r="F489" s="155"/>
      <c r="G489" s="155"/>
      <c r="H489" s="129"/>
      <c r="I489" s="129"/>
    </row>
    <row r="490" spans="1:9" ht="14.25">
      <c r="A490" s="155"/>
      <c r="B490" s="155"/>
      <c r="C490" s="155"/>
      <c r="D490" s="155"/>
      <c r="E490" s="155"/>
      <c r="F490" s="155"/>
      <c r="G490" s="155"/>
      <c r="H490" s="129"/>
      <c r="I490" s="129"/>
    </row>
    <row r="491" spans="1:9" ht="14.25">
      <c r="A491" s="155"/>
      <c r="B491" s="155"/>
      <c r="C491" s="155"/>
      <c r="D491" s="155"/>
      <c r="E491" s="155"/>
      <c r="F491" s="155"/>
      <c r="G491" s="155"/>
      <c r="H491" s="129"/>
      <c r="I491" s="129"/>
    </row>
    <row r="492" spans="1:9" ht="14.25">
      <c r="A492" s="155"/>
      <c r="B492" s="155"/>
      <c r="C492" s="155"/>
      <c r="D492" s="155"/>
      <c r="E492" s="155"/>
      <c r="F492" s="155"/>
      <c r="G492" s="155"/>
      <c r="H492" s="129"/>
      <c r="I492" s="129"/>
    </row>
    <row r="493" spans="1:9" ht="14.25">
      <c r="A493" s="155"/>
      <c r="B493" s="155"/>
      <c r="C493" s="155"/>
      <c r="D493" s="155"/>
      <c r="E493" s="155"/>
      <c r="F493" s="155"/>
      <c r="G493" s="155"/>
      <c r="H493" s="129"/>
      <c r="I493" s="129"/>
    </row>
    <row r="494" spans="1:9" ht="14.25">
      <c r="A494" s="155"/>
      <c r="B494" s="155"/>
      <c r="C494" s="155"/>
      <c r="D494" s="155"/>
      <c r="E494" s="155"/>
      <c r="F494" s="155"/>
      <c r="G494" s="155"/>
      <c r="H494" s="129"/>
      <c r="I494" s="129"/>
    </row>
    <row r="495" spans="1:9" ht="14.25">
      <c r="A495" s="155"/>
      <c r="B495" s="155"/>
      <c r="C495" s="155"/>
      <c r="D495" s="155"/>
      <c r="E495" s="155"/>
      <c r="F495" s="155"/>
      <c r="G495" s="155"/>
      <c r="H495" s="129"/>
      <c r="I495" s="129"/>
    </row>
    <row r="496" spans="1:9" ht="14.25">
      <c r="A496" s="155"/>
      <c r="B496" s="155"/>
      <c r="C496" s="155"/>
      <c r="D496" s="155"/>
      <c r="E496" s="155"/>
      <c r="F496" s="155"/>
      <c r="G496" s="155"/>
      <c r="H496" s="129"/>
      <c r="I496" s="129"/>
    </row>
    <row r="497" spans="1:9" ht="14.25">
      <c r="A497" s="155"/>
      <c r="B497" s="155"/>
      <c r="C497" s="155"/>
      <c r="D497" s="155"/>
      <c r="E497" s="155"/>
      <c r="F497" s="155"/>
      <c r="G497" s="155"/>
      <c r="H497" s="129"/>
      <c r="I497" s="129"/>
    </row>
    <row r="498" spans="1:9" ht="14.25">
      <c r="A498" s="155"/>
      <c r="B498" s="155"/>
      <c r="C498" s="155"/>
      <c r="D498" s="155"/>
      <c r="E498" s="155"/>
      <c r="F498" s="155"/>
      <c r="G498" s="155"/>
      <c r="H498" s="129"/>
      <c r="I498" s="129"/>
    </row>
    <row r="499" spans="1:9" ht="14.25">
      <c r="A499" s="155"/>
      <c r="B499" s="155"/>
      <c r="C499" s="155"/>
      <c r="D499" s="155"/>
      <c r="E499" s="155"/>
      <c r="F499" s="155"/>
      <c r="G499" s="155"/>
      <c r="H499" s="129"/>
      <c r="I499" s="129"/>
    </row>
    <row r="500" spans="1:9" ht="14.25">
      <c r="A500" s="155"/>
      <c r="B500" s="155"/>
      <c r="C500" s="155"/>
      <c r="D500" s="155"/>
      <c r="E500" s="155"/>
      <c r="F500" s="155"/>
      <c r="G500" s="155"/>
      <c r="H500" s="129"/>
      <c r="I500" s="129"/>
    </row>
    <row r="501" spans="1:9" ht="14.25">
      <c r="A501" s="155"/>
      <c r="B501" s="155"/>
      <c r="C501" s="155"/>
      <c r="D501" s="155"/>
      <c r="E501" s="155"/>
      <c r="F501" s="155"/>
      <c r="G501" s="155"/>
      <c r="H501" s="129"/>
      <c r="I501" s="129"/>
    </row>
    <row r="502" spans="1:9" ht="14.25">
      <c r="A502" s="155"/>
      <c r="B502" s="155"/>
      <c r="C502" s="155"/>
      <c r="D502" s="155"/>
      <c r="E502" s="155"/>
      <c r="F502" s="155"/>
      <c r="G502" s="155"/>
      <c r="H502" s="129"/>
      <c r="I502" s="129"/>
    </row>
    <row r="503" spans="1:9" ht="14.25">
      <c r="A503" s="155"/>
      <c r="B503" s="155"/>
      <c r="C503" s="155"/>
      <c r="D503" s="155"/>
      <c r="E503" s="155"/>
      <c r="F503" s="155"/>
      <c r="G503" s="155"/>
      <c r="H503" s="129"/>
      <c r="I503" s="129"/>
    </row>
    <row r="504" spans="1:9" ht="14.25">
      <c r="A504" s="155"/>
      <c r="B504" s="155"/>
      <c r="C504" s="155"/>
      <c r="D504" s="155"/>
      <c r="E504" s="155"/>
      <c r="F504" s="155"/>
      <c r="G504" s="155"/>
      <c r="H504" s="129"/>
      <c r="I504" s="129"/>
    </row>
    <row r="505" spans="1:9" ht="14.25">
      <c r="A505" s="155"/>
      <c r="B505" s="155"/>
      <c r="C505" s="155"/>
      <c r="D505" s="155"/>
      <c r="E505" s="155"/>
      <c r="F505" s="155"/>
      <c r="G505" s="155"/>
      <c r="H505" s="129"/>
      <c r="I505" s="129"/>
    </row>
    <row r="506" spans="1:9" ht="14.25">
      <c r="A506" s="155"/>
      <c r="B506" s="155"/>
      <c r="C506" s="155"/>
      <c r="D506" s="155"/>
      <c r="E506" s="155"/>
      <c r="F506" s="155"/>
      <c r="G506" s="155"/>
      <c r="H506" s="129"/>
      <c r="I506" s="129"/>
    </row>
    <row r="507" spans="1:9" ht="14.25">
      <c r="A507" s="155"/>
      <c r="B507" s="155"/>
      <c r="C507" s="155"/>
      <c r="D507" s="155"/>
      <c r="E507" s="155"/>
      <c r="F507" s="155"/>
      <c r="G507" s="155"/>
      <c r="H507" s="129"/>
      <c r="I507" s="129"/>
    </row>
    <row r="508" spans="1:9" ht="14.25">
      <c r="A508" s="155"/>
      <c r="B508" s="155"/>
      <c r="C508" s="155"/>
      <c r="D508" s="155"/>
      <c r="E508" s="155"/>
      <c r="F508" s="155"/>
      <c r="G508" s="155"/>
      <c r="H508" s="129"/>
      <c r="I508" s="129"/>
    </row>
    <row r="509" spans="1:9" ht="14.25">
      <c r="A509" s="155"/>
      <c r="B509" s="155"/>
      <c r="C509" s="155"/>
      <c r="D509" s="155"/>
      <c r="E509" s="155"/>
      <c r="F509" s="155"/>
      <c r="G509" s="155"/>
      <c r="H509" s="129"/>
      <c r="I509" s="129"/>
    </row>
    <row r="510" spans="1:9" ht="14.25">
      <c r="A510" s="155"/>
      <c r="B510" s="155"/>
      <c r="C510" s="155"/>
      <c r="D510" s="155"/>
      <c r="E510" s="155"/>
      <c r="F510" s="155"/>
      <c r="G510" s="155"/>
      <c r="H510" s="129"/>
      <c r="I510" s="129"/>
    </row>
    <row r="511" spans="1:9" ht="14.25">
      <c r="A511" s="155"/>
      <c r="B511" s="155"/>
      <c r="C511" s="155"/>
      <c r="D511" s="155"/>
      <c r="E511" s="155"/>
      <c r="F511" s="155"/>
      <c r="G511" s="155"/>
      <c r="H511" s="129"/>
      <c r="I511" s="129"/>
    </row>
    <row r="512" spans="1:9" ht="14.25">
      <c r="A512" s="155"/>
      <c r="B512" s="155"/>
      <c r="C512" s="155"/>
      <c r="D512" s="155"/>
      <c r="E512" s="155"/>
      <c r="F512" s="155"/>
      <c r="G512" s="155"/>
      <c r="H512" s="129"/>
      <c r="I512" s="129"/>
    </row>
    <row r="513" spans="1:9" ht="14.25">
      <c r="A513" s="155"/>
      <c r="B513" s="155"/>
      <c r="C513" s="155"/>
      <c r="D513" s="155"/>
      <c r="E513" s="155"/>
      <c r="F513" s="155"/>
      <c r="G513" s="155"/>
      <c r="H513" s="129"/>
      <c r="I513" s="129"/>
    </row>
    <row r="514" spans="1:9" ht="14.25">
      <c r="A514" s="155"/>
      <c r="B514" s="155"/>
      <c r="C514" s="155"/>
      <c r="D514" s="155"/>
      <c r="E514" s="155"/>
      <c r="F514" s="155"/>
      <c r="G514" s="155"/>
      <c r="H514" s="129"/>
      <c r="I514" s="129"/>
    </row>
    <row r="515" spans="1:9" ht="14.25">
      <c r="A515" s="155"/>
      <c r="B515" s="155"/>
      <c r="C515" s="155"/>
      <c r="D515" s="155"/>
      <c r="E515" s="155"/>
      <c r="F515" s="155"/>
      <c r="G515" s="155"/>
      <c r="H515" s="129"/>
      <c r="I515" s="129"/>
    </row>
    <row r="516" spans="1:9" ht="14.25">
      <c r="A516" s="155"/>
      <c r="B516" s="155"/>
      <c r="C516" s="155"/>
      <c r="D516" s="155"/>
      <c r="E516" s="155"/>
      <c r="F516" s="155"/>
      <c r="G516" s="155"/>
      <c r="H516" s="129"/>
      <c r="I516" s="129"/>
    </row>
    <row r="517" spans="1:9" ht="14.25">
      <c r="A517" s="155"/>
      <c r="B517" s="155"/>
      <c r="C517" s="155"/>
      <c r="D517" s="155"/>
      <c r="E517" s="155"/>
      <c r="F517" s="155"/>
      <c r="G517" s="155"/>
      <c r="H517" s="129"/>
      <c r="I517" s="129"/>
    </row>
    <row r="518" spans="1:9" ht="14.25">
      <c r="A518" s="155"/>
      <c r="B518" s="155"/>
      <c r="C518" s="155"/>
      <c r="D518" s="155"/>
      <c r="E518" s="155"/>
      <c r="F518" s="155"/>
      <c r="G518" s="155"/>
      <c r="H518" s="129"/>
      <c r="I518" s="129"/>
    </row>
    <row r="519" spans="1:9" ht="14.25">
      <c r="A519" s="155"/>
      <c r="B519" s="155"/>
      <c r="C519" s="155"/>
      <c r="D519" s="155"/>
      <c r="E519" s="155"/>
      <c r="F519" s="155"/>
      <c r="G519" s="155"/>
      <c r="H519" s="129"/>
      <c r="I519" s="129"/>
    </row>
    <row r="520" spans="1:9" ht="14.25">
      <c r="A520" s="155"/>
      <c r="B520" s="155"/>
      <c r="C520" s="155"/>
      <c r="D520" s="155"/>
      <c r="E520" s="155"/>
      <c r="F520" s="155"/>
      <c r="G520" s="155"/>
      <c r="H520" s="129"/>
      <c r="I520" s="129"/>
    </row>
    <row r="521" spans="1:9" ht="14.25">
      <c r="A521" s="155"/>
      <c r="B521" s="155"/>
      <c r="C521" s="155"/>
      <c r="D521" s="155"/>
      <c r="E521" s="155"/>
      <c r="F521" s="155"/>
      <c r="G521" s="155"/>
      <c r="H521" s="129"/>
      <c r="I521" s="129"/>
    </row>
    <row r="522" spans="1:9" ht="14.25">
      <c r="A522" s="155"/>
      <c r="B522" s="155"/>
      <c r="C522" s="155"/>
      <c r="D522" s="155"/>
      <c r="E522" s="155"/>
      <c r="F522" s="155"/>
      <c r="G522" s="155"/>
      <c r="H522" s="129"/>
      <c r="I522" s="129"/>
    </row>
    <row r="523" spans="1:9" ht="14.25">
      <c r="A523" s="155"/>
      <c r="B523" s="155"/>
      <c r="C523" s="155"/>
      <c r="D523" s="155"/>
      <c r="E523" s="155"/>
      <c r="F523" s="155"/>
      <c r="G523" s="155"/>
      <c r="H523" s="129"/>
      <c r="I523" s="129"/>
    </row>
    <row r="524" spans="1:9" ht="14.25">
      <c r="A524" s="155"/>
      <c r="B524" s="155"/>
      <c r="C524" s="155"/>
      <c r="D524" s="155"/>
      <c r="E524" s="155"/>
      <c r="F524" s="155"/>
      <c r="G524" s="155"/>
      <c r="H524" s="129"/>
      <c r="I524" s="129"/>
    </row>
    <row r="525" spans="1:9" ht="14.25">
      <c r="A525" s="155"/>
      <c r="B525" s="155"/>
      <c r="C525" s="155"/>
      <c r="D525" s="155"/>
      <c r="E525" s="155"/>
      <c r="F525" s="155"/>
      <c r="G525" s="155"/>
      <c r="H525" s="129"/>
      <c r="I525" s="129"/>
    </row>
    <row r="526" spans="1:9" ht="14.25">
      <c r="A526" s="155"/>
      <c r="B526" s="155"/>
      <c r="C526" s="155"/>
      <c r="D526" s="155"/>
      <c r="E526" s="155"/>
      <c r="F526" s="155"/>
      <c r="G526" s="155"/>
      <c r="H526" s="129"/>
      <c r="I526" s="129"/>
    </row>
    <row r="527" spans="1:9" ht="14.25">
      <c r="A527" s="155"/>
      <c r="B527" s="155"/>
      <c r="C527" s="155"/>
      <c r="D527" s="155"/>
      <c r="E527" s="155"/>
      <c r="F527" s="155"/>
      <c r="G527" s="155"/>
      <c r="H527" s="129"/>
      <c r="I527" s="129"/>
    </row>
    <row r="528" spans="1:9" ht="14.25">
      <c r="A528" s="155"/>
      <c r="B528" s="155"/>
      <c r="C528" s="155"/>
      <c r="D528" s="155"/>
      <c r="E528" s="155"/>
      <c r="F528" s="155"/>
      <c r="G528" s="155"/>
      <c r="H528" s="129"/>
      <c r="I528" s="129"/>
    </row>
    <row r="529" spans="1:9" ht="14.25">
      <c r="A529" s="155"/>
      <c r="B529" s="155"/>
      <c r="C529" s="155"/>
      <c r="D529" s="155"/>
      <c r="E529" s="155"/>
      <c r="F529" s="155"/>
      <c r="G529" s="155"/>
      <c r="H529" s="129"/>
      <c r="I529" s="129"/>
    </row>
    <row r="530" spans="1:9" ht="14.25">
      <c r="A530" s="155"/>
      <c r="B530" s="155"/>
      <c r="C530" s="155"/>
      <c r="D530" s="155"/>
      <c r="E530" s="155"/>
      <c r="F530" s="155"/>
      <c r="G530" s="155"/>
      <c r="H530" s="129"/>
      <c r="I530" s="129"/>
    </row>
    <row r="531" spans="1:9" ht="14.25">
      <c r="A531" s="155"/>
      <c r="B531" s="155"/>
      <c r="C531" s="155"/>
      <c r="D531" s="155"/>
      <c r="E531" s="155"/>
      <c r="F531" s="155"/>
      <c r="G531" s="155"/>
      <c r="H531" s="129"/>
      <c r="I531" s="129"/>
    </row>
    <row r="532" spans="1:9" ht="14.25">
      <c r="A532" s="155"/>
      <c r="B532" s="155"/>
      <c r="C532" s="155"/>
      <c r="D532" s="155"/>
      <c r="E532" s="155"/>
      <c r="F532" s="155"/>
      <c r="G532" s="155"/>
      <c r="H532" s="129"/>
      <c r="I532" s="129"/>
    </row>
    <row r="533" spans="1:9" ht="14.25">
      <c r="A533" s="155"/>
      <c r="B533" s="155"/>
      <c r="C533" s="155"/>
      <c r="D533" s="155"/>
      <c r="E533" s="155"/>
      <c r="F533" s="155"/>
      <c r="G533" s="155"/>
      <c r="H533" s="129"/>
      <c r="I533" s="129"/>
    </row>
    <row r="534" spans="1:9" ht="14.25">
      <c r="A534" s="155"/>
      <c r="B534" s="155"/>
      <c r="C534" s="155"/>
      <c r="D534" s="155"/>
      <c r="E534" s="155"/>
      <c r="F534" s="155"/>
      <c r="G534" s="155"/>
      <c r="H534" s="129"/>
      <c r="I534" s="129"/>
    </row>
    <row r="535" spans="1:9" ht="14.25">
      <c r="A535" s="155"/>
      <c r="B535" s="155"/>
      <c r="C535" s="155"/>
      <c r="D535" s="155"/>
      <c r="E535" s="155"/>
      <c r="F535" s="155"/>
      <c r="G535" s="155"/>
      <c r="H535" s="129"/>
      <c r="I535" s="129"/>
    </row>
    <row r="536" spans="1:9" ht="14.25">
      <c r="A536" s="155"/>
      <c r="B536" s="155"/>
      <c r="C536" s="155"/>
      <c r="D536" s="155"/>
      <c r="E536" s="155"/>
      <c r="F536" s="155"/>
      <c r="G536" s="155"/>
      <c r="H536" s="129"/>
      <c r="I536" s="129"/>
    </row>
    <row r="537" spans="1:9" ht="14.25">
      <c r="A537" s="155"/>
      <c r="B537" s="155"/>
      <c r="C537" s="155"/>
      <c r="D537" s="155"/>
      <c r="E537" s="155"/>
      <c r="F537" s="155"/>
      <c r="G537" s="155"/>
      <c r="H537" s="129"/>
      <c r="I537" s="129"/>
    </row>
    <row r="538" spans="1:9" ht="14.25">
      <c r="A538" s="155"/>
      <c r="B538" s="155"/>
      <c r="C538" s="155"/>
      <c r="D538" s="155"/>
      <c r="E538" s="155"/>
      <c r="F538" s="155"/>
      <c r="G538" s="155"/>
      <c r="H538" s="129"/>
      <c r="I538" s="129"/>
    </row>
    <row r="539" spans="1:9" ht="14.25">
      <c r="A539" s="155"/>
      <c r="B539" s="155"/>
      <c r="C539" s="155"/>
      <c r="D539" s="155"/>
      <c r="E539" s="155"/>
      <c r="F539" s="155"/>
      <c r="G539" s="155"/>
      <c r="H539" s="129"/>
      <c r="I539" s="129"/>
    </row>
    <row r="540" spans="1:9" ht="14.25">
      <c r="A540" s="155"/>
      <c r="B540" s="155"/>
      <c r="C540" s="155"/>
      <c r="D540" s="155"/>
      <c r="E540" s="155"/>
      <c r="F540" s="155"/>
      <c r="G540" s="155"/>
      <c r="H540" s="129"/>
      <c r="I540" s="129"/>
    </row>
    <row r="541" spans="1:9" ht="14.25">
      <c r="A541" s="155"/>
      <c r="B541" s="155"/>
      <c r="C541" s="155"/>
      <c r="D541" s="155"/>
      <c r="E541" s="155"/>
      <c r="F541" s="155"/>
      <c r="G541" s="155"/>
      <c r="H541" s="129"/>
      <c r="I541" s="129"/>
    </row>
    <row r="542" spans="1:9" ht="14.25">
      <c r="A542" s="155"/>
      <c r="B542" s="155"/>
      <c r="C542" s="155"/>
      <c r="D542" s="155"/>
      <c r="E542" s="155"/>
      <c r="F542" s="155"/>
      <c r="G542" s="155"/>
      <c r="H542" s="129"/>
      <c r="I542" s="129"/>
    </row>
    <row r="543" spans="1:9" ht="14.25">
      <c r="A543" s="155"/>
      <c r="B543" s="155"/>
      <c r="C543" s="155"/>
      <c r="D543" s="155"/>
      <c r="E543" s="155"/>
      <c r="F543" s="155"/>
      <c r="G543" s="155"/>
      <c r="H543" s="129"/>
      <c r="I543" s="129"/>
    </row>
    <row r="544" spans="1:9" ht="14.25">
      <c r="A544" s="155"/>
      <c r="B544" s="155"/>
      <c r="C544" s="155"/>
      <c r="D544" s="155"/>
      <c r="E544" s="155"/>
      <c r="F544" s="155"/>
      <c r="G544" s="155"/>
      <c r="H544" s="129"/>
      <c r="I544" s="129"/>
    </row>
    <row r="545" spans="1:9" ht="14.25">
      <c r="A545" s="155"/>
      <c r="B545" s="155"/>
      <c r="C545" s="155"/>
      <c r="D545" s="155"/>
      <c r="E545" s="155"/>
      <c r="F545" s="155"/>
      <c r="G545" s="155"/>
      <c r="H545" s="129"/>
      <c r="I545" s="129"/>
    </row>
    <row r="546" spans="1:9" ht="14.25">
      <c r="A546" s="155"/>
      <c r="B546" s="155"/>
      <c r="C546" s="155"/>
      <c r="D546" s="155"/>
      <c r="E546" s="155"/>
      <c r="F546" s="155"/>
      <c r="G546" s="155"/>
      <c r="H546" s="129"/>
      <c r="I546" s="129"/>
    </row>
    <row r="547" spans="1:9" ht="14.25">
      <c r="A547" s="155"/>
      <c r="B547" s="155"/>
      <c r="C547" s="155"/>
      <c r="D547" s="155"/>
      <c r="E547" s="155"/>
      <c r="F547" s="155"/>
      <c r="G547" s="155"/>
      <c r="H547" s="129"/>
      <c r="I547" s="129"/>
    </row>
    <row r="548" spans="1:9" ht="14.25">
      <c r="A548" s="155"/>
      <c r="B548" s="155"/>
      <c r="C548" s="155"/>
      <c r="D548" s="155"/>
      <c r="E548" s="155"/>
      <c r="F548" s="155"/>
      <c r="G548" s="155"/>
      <c r="H548" s="129"/>
      <c r="I548" s="129"/>
    </row>
    <row r="549" spans="1:9" ht="14.25">
      <c r="A549" s="155"/>
      <c r="B549" s="155"/>
      <c r="C549" s="155"/>
      <c r="D549" s="155"/>
      <c r="E549" s="155"/>
      <c r="F549" s="155"/>
      <c r="G549" s="155"/>
      <c r="H549" s="129"/>
      <c r="I549" s="129"/>
    </row>
    <row r="550" spans="1:9" ht="14.25">
      <c r="A550" s="155"/>
      <c r="B550" s="155"/>
      <c r="C550" s="155"/>
      <c r="D550" s="155"/>
      <c r="E550" s="155"/>
      <c r="F550" s="155"/>
      <c r="G550" s="155"/>
      <c r="H550" s="129"/>
      <c r="I550" s="129"/>
    </row>
    <row r="551" spans="1:9" ht="14.25">
      <c r="A551" s="155"/>
      <c r="B551" s="155"/>
      <c r="C551" s="155"/>
      <c r="D551" s="155"/>
      <c r="E551" s="155"/>
      <c r="F551" s="155"/>
      <c r="G551" s="155"/>
      <c r="H551" s="129"/>
      <c r="I551" s="129"/>
    </row>
    <row r="552" spans="1:9" ht="14.25">
      <c r="A552" s="155"/>
      <c r="B552" s="155"/>
      <c r="C552" s="155"/>
      <c r="D552" s="155"/>
      <c r="E552" s="155"/>
      <c r="F552" s="155"/>
      <c r="G552" s="155"/>
      <c r="H552" s="129"/>
      <c r="I552" s="129"/>
    </row>
    <row r="553" spans="1:9" ht="14.25">
      <c r="A553" s="155"/>
      <c r="B553" s="155"/>
      <c r="C553" s="155"/>
      <c r="D553" s="155"/>
      <c r="E553" s="155"/>
      <c r="F553" s="155"/>
      <c r="G553" s="155"/>
      <c r="H553" s="129"/>
      <c r="I553" s="129"/>
    </row>
    <row r="554" spans="1:9" ht="14.25">
      <c r="A554" s="155"/>
      <c r="B554" s="155"/>
      <c r="C554" s="155"/>
      <c r="D554" s="155"/>
      <c r="E554" s="155"/>
      <c r="F554" s="155"/>
      <c r="G554" s="155"/>
      <c r="H554" s="129"/>
      <c r="I554" s="129"/>
    </row>
    <row r="555" spans="1:9" ht="14.25">
      <c r="A555" s="155"/>
      <c r="B555" s="155"/>
      <c r="C555" s="155"/>
      <c r="D555" s="155"/>
      <c r="E555" s="155"/>
      <c r="F555" s="155"/>
      <c r="G555" s="155"/>
      <c r="H555" s="129"/>
      <c r="I555" s="129"/>
    </row>
    <row r="556" spans="1:9" ht="14.25">
      <c r="A556" s="155"/>
      <c r="B556" s="155"/>
      <c r="C556" s="155"/>
      <c r="D556" s="155"/>
      <c r="E556" s="155"/>
      <c r="F556" s="155"/>
      <c r="G556" s="155"/>
      <c r="H556" s="129"/>
      <c r="I556" s="129"/>
    </row>
    <row r="557" spans="1:9" ht="14.25">
      <c r="A557" s="155"/>
      <c r="B557" s="155"/>
      <c r="C557" s="155"/>
      <c r="D557" s="155"/>
      <c r="E557" s="155"/>
      <c r="F557" s="155"/>
      <c r="G557" s="155"/>
      <c r="H557" s="129"/>
      <c r="I557" s="129"/>
    </row>
    <row r="558" spans="1:9" ht="14.25">
      <c r="A558" s="155"/>
      <c r="B558" s="155"/>
      <c r="C558" s="155"/>
      <c r="D558" s="155"/>
      <c r="E558" s="155"/>
      <c r="F558" s="155"/>
      <c r="G558" s="155"/>
      <c r="H558" s="129"/>
      <c r="I558" s="129"/>
    </row>
    <row r="559" spans="1:9" ht="14.25">
      <c r="A559" s="155"/>
      <c r="B559" s="155"/>
      <c r="C559" s="155"/>
      <c r="D559" s="155"/>
      <c r="E559" s="155"/>
      <c r="F559" s="155"/>
      <c r="G559" s="155"/>
      <c r="H559" s="129"/>
      <c r="I559" s="129"/>
    </row>
    <row r="560" spans="1:9" ht="14.25">
      <c r="A560" s="155"/>
      <c r="B560" s="155"/>
      <c r="C560" s="155"/>
      <c r="D560" s="155"/>
      <c r="E560" s="155"/>
      <c r="F560" s="155"/>
      <c r="G560" s="155"/>
      <c r="H560" s="129"/>
      <c r="I560" s="129"/>
    </row>
    <row r="561" spans="1:9" ht="14.25">
      <c r="A561" s="155"/>
      <c r="B561" s="155"/>
      <c r="C561" s="155"/>
      <c r="D561" s="155"/>
      <c r="E561" s="155"/>
      <c r="F561" s="155"/>
      <c r="G561" s="155"/>
      <c r="H561" s="129"/>
      <c r="I561" s="129"/>
    </row>
    <row r="562" spans="1:9" ht="14.25">
      <c r="A562" s="155"/>
      <c r="B562" s="155"/>
      <c r="C562" s="155"/>
      <c r="D562" s="155"/>
      <c r="E562" s="155"/>
      <c r="F562" s="155"/>
      <c r="G562" s="155"/>
      <c r="H562" s="129"/>
      <c r="I562" s="129"/>
    </row>
    <row r="563" spans="1:9" ht="14.25">
      <c r="A563" s="155"/>
      <c r="B563" s="155"/>
      <c r="C563" s="155"/>
      <c r="D563" s="155"/>
      <c r="E563" s="155"/>
      <c r="F563" s="155"/>
      <c r="G563" s="155"/>
      <c r="H563" s="129"/>
      <c r="I563" s="129"/>
    </row>
    <row r="564" spans="1:9" ht="14.25">
      <c r="A564" s="155"/>
      <c r="B564" s="155"/>
      <c r="C564" s="155"/>
      <c r="D564" s="155"/>
      <c r="E564" s="155"/>
      <c r="F564" s="155"/>
      <c r="G564" s="155"/>
      <c r="H564" s="129"/>
      <c r="I564" s="129"/>
    </row>
    <row r="565" spans="1:9" ht="14.25">
      <c r="A565" s="155"/>
      <c r="B565" s="155"/>
      <c r="C565" s="155"/>
      <c r="D565" s="155"/>
      <c r="E565" s="155"/>
      <c r="F565" s="155"/>
      <c r="G565" s="155"/>
      <c r="H565" s="129"/>
      <c r="I565" s="129"/>
    </row>
    <row r="566" spans="1:9" ht="14.25">
      <c r="A566" s="155"/>
      <c r="B566" s="155"/>
      <c r="C566" s="155"/>
      <c r="D566" s="155"/>
      <c r="E566" s="155"/>
      <c r="F566" s="155"/>
      <c r="G566" s="155"/>
      <c r="H566" s="129"/>
      <c r="I566" s="129"/>
    </row>
    <row r="567" spans="1:9" ht="14.25">
      <c r="A567" s="155"/>
      <c r="B567" s="155"/>
      <c r="C567" s="155"/>
      <c r="D567" s="155"/>
      <c r="E567" s="155"/>
      <c r="F567" s="155"/>
      <c r="G567" s="155"/>
      <c r="H567" s="129"/>
      <c r="I567" s="129"/>
    </row>
    <row r="568" spans="1:9" ht="14.25">
      <c r="A568" s="155"/>
      <c r="B568" s="155"/>
      <c r="C568" s="155"/>
      <c r="D568" s="155"/>
      <c r="E568" s="155"/>
      <c r="F568" s="155"/>
      <c r="G568" s="155"/>
      <c r="H568" s="129"/>
      <c r="I568" s="129"/>
    </row>
    <row r="569" spans="1:9" ht="14.25">
      <c r="A569" s="155"/>
      <c r="B569" s="155"/>
      <c r="C569" s="155"/>
      <c r="D569" s="155"/>
      <c r="E569" s="155"/>
      <c r="F569" s="155"/>
      <c r="G569" s="155"/>
      <c r="H569" s="129"/>
      <c r="I569" s="129"/>
    </row>
    <row r="570" spans="1:9" ht="14.25">
      <c r="A570" s="155"/>
      <c r="B570" s="155"/>
      <c r="C570" s="155"/>
      <c r="D570" s="155"/>
      <c r="E570" s="155"/>
      <c r="F570" s="155"/>
      <c r="G570" s="155"/>
      <c r="H570" s="129"/>
      <c r="I570" s="129"/>
    </row>
    <row r="571" spans="1:9" ht="14.25">
      <c r="A571" s="155"/>
      <c r="B571" s="155"/>
      <c r="C571" s="155"/>
      <c r="D571" s="155"/>
      <c r="E571" s="155"/>
      <c r="F571" s="155"/>
      <c r="G571" s="155"/>
      <c r="H571" s="129"/>
      <c r="I571" s="129"/>
    </row>
    <row r="572" spans="1:9" ht="14.25">
      <c r="A572" s="155"/>
      <c r="B572" s="155"/>
      <c r="C572" s="155"/>
      <c r="D572" s="155"/>
      <c r="E572" s="155"/>
      <c r="F572" s="155"/>
      <c r="G572" s="155"/>
      <c r="H572" s="129"/>
      <c r="I572" s="129"/>
    </row>
    <row r="573" spans="1:9" ht="14.25">
      <c r="A573" s="155"/>
      <c r="B573" s="155"/>
      <c r="C573" s="155"/>
      <c r="D573" s="155"/>
      <c r="E573" s="155"/>
      <c r="F573" s="155"/>
      <c r="G573" s="155"/>
      <c r="H573" s="129"/>
      <c r="I573" s="129"/>
    </row>
    <row r="574" spans="1:9" ht="14.25">
      <c r="A574" s="155"/>
      <c r="B574" s="155"/>
      <c r="C574" s="155"/>
      <c r="D574" s="155"/>
      <c r="E574" s="155"/>
      <c r="F574" s="155"/>
      <c r="G574" s="155"/>
      <c r="H574" s="129"/>
      <c r="I574" s="129"/>
    </row>
    <row r="575" spans="1:9" ht="14.25">
      <c r="A575" s="155"/>
      <c r="B575" s="155"/>
      <c r="C575" s="155"/>
      <c r="D575" s="155"/>
      <c r="E575" s="155"/>
      <c r="F575" s="155"/>
      <c r="G575" s="155"/>
      <c r="H575" s="129"/>
      <c r="I575" s="129"/>
    </row>
    <row r="576" spans="1:9" ht="14.25">
      <c r="A576" s="155"/>
      <c r="B576" s="155"/>
      <c r="C576" s="155"/>
      <c r="D576" s="155"/>
      <c r="E576" s="155"/>
      <c r="F576" s="155"/>
      <c r="G576" s="155"/>
      <c r="H576" s="129"/>
      <c r="I576" s="129"/>
    </row>
    <row r="577" spans="1:9" ht="14.25">
      <c r="A577" s="155"/>
      <c r="B577" s="155"/>
      <c r="C577" s="155"/>
      <c r="D577" s="155"/>
      <c r="E577" s="155"/>
      <c r="F577" s="155"/>
      <c r="G577" s="155"/>
      <c r="H577" s="129"/>
      <c r="I577" s="129"/>
    </row>
    <row r="578" spans="1:9" ht="14.25">
      <c r="A578" s="155"/>
      <c r="B578" s="155"/>
      <c r="C578" s="155"/>
      <c r="D578" s="155"/>
      <c r="E578" s="155"/>
      <c r="F578" s="155"/>
      <c r="G578" s="155"/>
      <c r="H578" s="129"/>
      <c r="I578" s="129"/>
    </row>
    <row r="579" spans="1:9" ht="14.25">
      <c r="A579" s="155"/>
      <c r="B579" s="155"/>
      <c r="C579" s="155"/>
      <c r="D579" s="155"/>
      <c r="E579" s="155"/>
      <c r="F579" s="155"/>
      <c r="G579" s="155"/>
      <c r="H579" s="129"/>
      <c r="I579" s="129"/>
    </row>
    <row r="580" spans="1:9" ht="14.25">
      <c r="A580" s="155"/>
      <c r="B580" s="155"/>
      <c r="C580" s="155"/>
      <c r="D580" s="155"/>
      <c r="E580" s="155"/>
      <c r="F580" s="155"/>
      <c r="G580" s="155"/>
      <c r="H580" s="129"/>
      <c r="I580" s="129"/>
    </row>
    <row r="581" spans="1:9" ht="14.25">
      <c r="A581" s="155"/>
      <c r="B581" s="155"/>
      <c r="C581" s="155"/>
      <c r="D581" s="155"/>
      <c r="E581" s="155"/>
      <c r="F581" s="155"/>
      <c r="G581" s="155"/>
      <c r="H581" s="129"/>
      <c r="I581" s="129"/>
    </row>
    <row r="582" spans="1:9" ht="14.25">
      <c r="A582" s="155"/>
      <c r="B582" s="155"/>
      <c r="C582" s="155"/>
      <c r="D582" s="155"/>
      <c r="E582" s="155"/>
      <c r="F582" s="155"/>
      <c r="G582" s="155"/>
      <c r="H582" s="129"/>
      <c r="I582" s="129"/>
    </row>
    <row r="583" spans="1:9" ht="14.25">
      <c r="A583" s="155"/>
      <c r="B583" s="155"/>
      <c r="C583" s="155"/>
      <c r="D583" s="155"/>
      <c r="E583" s="155"/>
      <c r="F583" s="155"/>
      <c r="G583" s="155"/>
      <c r="H583" s="129"/>
      <c r="I583" s="129"/>
    </row>
    <row r="584" spans="1:9" ht="14.25">
      <c r="A584" s="155"/>
      <c r="B584" s="155"/>
      <c r="C584" s="155"/>
      <c r="D584" s="155"/>
      <c r="E584" s="155"/>
      <c r="F584" s="155"/>
      <c r="G584" s="155"/>
      <c r="H584" s="129"/>
      <c r="I584" s="129"/>
    </row>
    <row r="585" spans="1:9" ht="14.25">
      <c r="A585" s="155"/>
      <c r="B585" s="155"/>
      <c r="C585" s="155"/>
      <c r="D585" s="155"/>
      <c r="E585" s="155"/>
      <c r="F585" s="155"/>
      <c r="G585" s="155"/>
      <c r="H585" s="129"/>
      <c r="I585" s="129"/>
    </row>
    <row r="586" spans="1:9" ht="14.25">
      <c r="A586" s="155"/>
      <c r="B586" s="155"/>
      <c r="C586" s="155"/>
      <c r="D586" s="155"/>
      <c r="E586" s="155"/>
      <c r="F586" s="155"/>
      <c r="G586" s="155"/>
      <c r="H586" s="129"/>
      <c r="I586" s="129"/>
    </row>
    <row r="587" spans="1:9" ht="14.25">
      <c r="A587" s="155"/>
      <c r="B587" s="155"/>
      <c r="C587" s="155"/>
      <c r="D587" s="155"/>
      <c r="E587" s="155"/>
      <c r="F587" s="155"/>
      <c r="G587" s="155"/>
      <c r="H587" s="129"/>
      <c r="I587" s="129"/>
    </row>
    <row r="588" spans="1:9" ht="14.25">
      <c r="A588" s="155"/>
      <c r="B588" s="155"/>
      <c r="C588" s="155"/>
      <c r="D588" s="155"/>
      <c r="E588" s="155"/>
      <c r="F588" s="155"/>
      <c r="G588" s="155"/>
      <c r="H588" s="129"/>
      <c r="I588" s="129"/>
    </row>
    <row r="589" spans="1:9" ht="12.75">
      <c r="A589" s="129"/>
      <c r="B589" s="129"/>
      <c r="C589" s="129"/>
      <c r="D589" s="129"/>
      <c r="E589" s="129"/>
      <c r="F589" s="129"/>
      <c r="G589" s="129"/>
      <c r="H589" s="129"/>
      <c r="I589" s="129"/>
    </row>
    <row r="590" spans="1:9" ht="12.75">
      <c r="A590" s="129"/>
      <c r="B590" s="129"/>
      <c r="C590" s="129"/>
      <c r="D590" s="129"/>
      <c r="E590" s="129"/>
      <c r="F590" s="129"/>
      <c r="G590" s="129"/>
      <c r="H590" s="129"/>
      <c r="I590" s="129"/>
    </row>
    <row r="591" spans="1:9" ht="12.75">
      <c r="A591" s="129"/>
      <c r="B591" s="129"/>
      <c r="C591" s="129"/>
      <c r="D591" s="129"/>
      <c r="E591" s="129"/>
      <c r="F591" s="129"/>
      <c r="G591" s="129"/>
      <c r="H591" s="129"/>
      <c r="I591" s="129"/>
    </row>
    <row r="592" spans="1:9" ht="12.75">
      <c r="A592" s="129"/>
      <c r="B592" s="129"/>
      <c r="C592" s="129"/>
      <c r="D592" s="129"/>
      <c r="E592" s="129"/>
      <c r="F592" s="129"/>
      <c r="G592" s="129"/>
      <c r="H592" s="129"/>
      <c r="I592" s="129"/>
    </row>
    <row r="593" spans="1:9" ht="12.75">
      <c r="A593" s="129"/>
      <c r="B593" s="129"/>
      <c r="C593" s="129"/>
      <c r="D593" s="129"/>
      <c r="E593" s="129"/>
      <c r="F593" s="129"/>
      <c r="G593" s="129"/>
      <c r="H593" s="129"/>
      <c r="I593" s="129"/>
    </row>
    <row r="594" spans="1:9" ht="12.75">
      <c r="A594" s="129"/>
      <c r="B594" s="129"/>
      <c r="C594" s="129"/>
      <c r="D594" s="129"/>
      <c r="E594" s="129"/>
      <c r="F594" s="129"/>
      <c r="G594" s="129"/>
      <c r="H594" s="129"/>
      <c r="I594" s="129"/>
    </row>
    <row r="595" spans="1:9" ht="12.75">
      <c r="A595" s="129"/>
      <c r="B595" s="129"/>
      <c r="C595" s="129"/>
      <c r="D595" s="129"/>
      <c r="E595" s="129"/>
      <c r="F595" s="129"/>
      <c r="G595" s="129"/>
      <c r="H595" s="129"/>
      <c r="I595" s="129"/>
    </row>
    <row r="596" spans="1:9" ht="12.75">
      <c r="A596" s="129"/>
      <c r="B596" s="129"/>
      <c r="C596" s="129"/>
      <c r="D596" s="129"/>
      <c r="E596" s="129"/>
      <c r="F596" s="129"/>
      <c r="G596" s="129"/>
      <c r="H596" s="129"/>
      <c r="I596" s="129"/>
    </row>
    <row r="597" spans="1:9" ht="12.75">
      <c r="A597" s="129"/>
      <c r="B597" s="129"/>
      <c r="C597" s="129"/>
      <c r="D597" s="129"/>
      <c r="E597" s="129"/>
      <c r="F597" s="129"/>
      <c r="G597" s="129"/>
      <c r="H597" s="129"/>
      <c r="I597" s="129"/>
    </row>
    <row r="598" spans="1:9" ht="12.75">
      <c r="A598" s="129"/>
      <c r="B598" s="129"/>
      <c r="C598" s="129"/>
      <c r="D598" s="129"/>
      <c r="E598" s="129"/>
      <c r="F598" s="129"/>
      <c r="G598" s="129"/>
      <c r="H598" s="129"/>
      <c r="I598" s="129"/>
    </row>
    <row r="599" spans="1:9" ht="12.75">
      <c r="A599" s="129"/>
      <c r="B599" s="129"/>
      <c r="C599" s="129"/>
      <c r="D599" s="129"/>
      <c r="E599" s="129"/>
      <c r="F599" s="129"/>
      <c r="G599" s="129"/>
      <c r="H599" s="129"/>
      <c r="I599" s="129"/>
    </row>
    <row r="600" spans="1:9" ht="12.75">
      <c r="A600" s="129"/>
      <c r="B600" s="129"/>
      <c r="C600" s="129"/>
      <c r="D600" s="129"/>
      <c r="E600" s="129"/>
      <c r="F600" s="129"/>
      <c r="G600" s="129"/>
      <c r="H600" s="129"/>
      <c r="I600" s="129"/>
    </row>
    <row r="601" spans="1:9" ht="12.75">
      <c r="A601" s="129"/>
      <c r="B601" s="129"/>
      <c r="C601" s="129"/>
      <c r="D601" s="129"/>
      <c r="E601" s="129"/>
      <c r="F601" s="129"/>
      <c r="G601" s="129"/>
      <c r="H601" s="129"/>
      <c r="I601" s="129"/>
    </row>
  </sheetData>
  <mergeCells count="7">
    <mergeCell ref="D181:G181"/>
    <mergeCell ref="B181:C182"/>
    <mergeCell ref="A181:A182"/>
    <mergeCell ref="A1:G1"/>
    <mergeCell ref="A2:G2"/>
    <mergeCell ref="A3:G3"/>
    <mergeCell ref="B5:C5"/>
  </mergeCells>
  <printOptions horizontalCentered="1"/>
  <pageMargins left="0.75" right="0.75" top="0.75" bottom="1" header="0.5" footer="0.5"/>
  <pageSetup firstPageNumber="3" useFirstPageNumber="1" horizontalDpi="600" verticalDpi="600" orientation="portrait" scale="79" r:id="rId1"/>
  <headerFooter alignWithMargins="0">
    <oddFooter>&amp;L&amp;9Notes: Total headcount excludes 1 student with zero credit hours and 3 students taking SAB (Study Abroad) courses only. 
The total unduplicated headcount without these omissions is 16,002.&amp;ROffice of IRAA
11/25/02
page &amp;P</oddFooter>
  </headerFooter>
  <rowBreaks count="4" manualBreakCount="4">
    <brk id="58" max="7" man="1"/>
    <brk id="113" max="7" man="1"/>
    <brk id="222" max="255" man="1"/>
    <brk id="2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Mason</dc:creator>
  <cp:keywords/>
  <dc:description/>
  <cp:lastModifiedBy>Joe Jurczyk</cp:lastModifiedBy>
  <cp:lastPrinted>2002-11-26T13:58:30Z</cp:lastPrinted>
  <dcterms:created xsi:type="dcterms:W3CDTF">2000-10-31T21:19:01Z</dcterms:created>
  <dcterms:modified xsi:type="dcterms:W3CDTF">2004-04-13T18:23:55Z</dcterms:modified>
  <cp:category/>
  <cp:version/>
  <cp:contentType/>
  <cp:contentStatus/>
</cp:coreProperties>
</file>